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6735" windowHeight="4740" activeTab="0"/>
  </bookViews>
  <sheets>
    <sheet name="Fig 1" sheetId="1" r:id="rId1"/>
    <sheet name="Fig 2" sheetId="2" r:id="rId2"/>
    <sheet name="Fig 3" sheetId="3" r:id="rId3"/>
    <sheet name="Map65+#" sheetId="4" r:id="rId4"/>
    <sheet name="Map 65+%" sheetId="5" r:id="rId5"/>
    <sheet name="Map Incr 96-06" sheetId="6" r:id="rId6"/>
    <sheet name="Fig 6" sheetId="7" r:id="rId7"/>
    <sheet name="Fig 7" sheetId="8" r:id="rId8"/>
    <sheet name="Fig 8" sheetId="9" r:id="rId9"/>
    <sheet name="Fig 9" sheetId="10" r:id="rId10"/>
    <sheet name="Fig 10" sheetId="11" r:id="rId11"/>
  </sheets>
  <externalReferences>
    <externalReference r:id="rId14"/>
  </externalReferences>
  <definedNames>
    <definedName name="figure7" localSheetId="7">'Fig 7'!$A$1</definedName>
    <definedName name="HTML_CodePage" hidden="1">1252</definedName>
    <definedName name="HTML_Control" localSheetId="10" hidden="1">{"'98-50+x5'!$A$1:$J$58"}</definedName>
    <definedName name="HTML_Control" localSheetId="7" hidden="1">{"'98-50+x5'!$A$1:$J$58"}</definedName>
    <definedName name="HTML_Control" localSheetId="8" hidden="1">{"'98-50+x5'!$A$1:$J$58"}</definedName>
    <definedName name="HTML_Control" localSheetId="9" hidden="1">{"'98-50+x5'!$A$1:$J$58"}</definedName>
    <definedName name="HTML_Control" localSheetId="5" hidden="1">{"'98-50+x5'!$A$1:$J$58"}</definedName>
    <definedName name="HTML_Control" hidden="1">{"'98-50+x5'!$A$1:$J$58"}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"F:\aoa\STATS\98Pop\popx5.html"</definedName>
    <definedName name="HTML_PathTemplate" hidden="1">"F:\aoa\STATS\98Pop\popx5.html"</definedName>
    <definedName name="NC_01">'[1]NC_01'!$A$4:$I$85</definedName>
    <definedName name="table3" localSheetId="2">'Fig 3'!$A$1</definedName>
  </definedNames>
  <calcPr fullCalcOnLoad="1"/>
</workbook>
</file>

<file path=xl/comments10.xml><?xml version="1.0" encoding="utf-8"?>
<comments xmlns="http://schemas.openxmlformats.org/spreadsheetml/2006/main">
  <authors>
    <author>A satisfied Microsoft Office user</author>
  </authors>
  <commentList>
    <comment ref="C21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2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3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</commentList>
</comments>
</file>

<file path=xl/sharedStrings.xml><?xml version="1.0" encoding="utf-8"?>
<sst xmlns="http://schemas.openxmlformats.org/spreadsheetml/2006/main" count="388" uniqueCount="171">
  <si>
    <t>Figure 1: Number of Persons 65+, 1900 - 2030 (numbers in millions)</t>
  </si>
  <si>
    <t>Women</t>
  </si>
  <si>
    <t>Men</t>
  </si>
  <si>
    <t>Married</t>
  </si>
  <si>
    <t>Widowed</t>
  </si>
  <si>
    <t>Single (never married)</t>
  </si>
  <si>
    <t>Men </t>
  </si>
  <si>
    <t>living with spouse</t>
  </si>
  <si>
    <t>State</t>
  </si>
  <si>
    <t>Number of Persons</t>
  </si>
  <si>
    <t>U.S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</si>
  <si>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</si>
  <si>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</si>
  <si>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</si>
  <si>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</si>
  <si>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</si>
  <si>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</si>
  <si>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</si>
  <si>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</si>
  <si>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</si>
  <si>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</si>
  <si>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</si>
  <si>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</si>
  <si>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</si>
  <si>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</si>
  <si>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</si>
  <si>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</si>
  <si>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</si>
  <si>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</si>
  <si>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</si>
  <si>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</si>
  <si>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</si>
  <si>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</si>
  <si>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</si>
  <si>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</si>
  <si>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</si>
  <si>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</si>
  <si>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</si>
  <si>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</si>
  <si>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</si>
  <si>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</si>
  <si>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</si>
  <si>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</si>
  <si>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</si>
  <si>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</si>
  <si>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</si>
  <si>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</si>
  <si>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</si>
  <si>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</si>
  <si>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</si>
  <si>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</si>
  <si>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</si>
  <si>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</si>
  <si>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</si>
  <si>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</si>
  <si>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</si>
  <si>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</si>
  <si>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</si>
  <si>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</si>
  <si>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</si>
  <si>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</si>
  <si>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</si>
  <si>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Table compiled by the U.S. Administration on Aging</t>
  </si>
  <si>
    <t>U.S. Total</t>
  </si>
  <si>
    <t>Under $10,000</t>
  </si>
  <si>
    <t>$10,000 - $14,999</t>
  </si>
  <si>
    <t>$15,000 - $24,999</t>
  </si>
  <si>
    <t>$25,000 - $34,999</t>
  </si>
  <si>
    <t>$35,000 - $49,999</t>
  </si>
  <si>
    <t>$50,000 - $74,999</t>
  </si>
  <si>
    <t>$75,000 and over </t>
  </si>
  <si>
    <t>Persons 65+ Reporting Income</t>
  </si>
  <si>
    <t>Under $5,000</t>
  </si>
  <si>
    <t>$5,000 - $9,999</t>
  </si>
  <si>
    <t>$50,000 and over</t>
  </si>
  <si>
    <t>Numbers</t>
  </si>
  <si>
    <t>Percent of All Ages</t>
  </si>
  <si>
    <t>Marital Status - 65+</t>
  </si>
  <si>
    <t>Total</t>
  </si>
  <si>
    <t>Separated</t>
  </si>
  <si>
    <t>Divorced</t>
  </si>
  <si>
    <t>Never Married</t>
  </si>
  <si>
    <t>living alone </t>
  </si>
  <si>
    <t>Other</t>
  </si>
  <si>
    <t>Familiy Households with Householder Aged 65+ </t>
  </si>
  <si>
    <t>Divorced or Separated/ Spouse Absent</t>
  </si>
  <si>
    <t>US Total (50 States + DC)</t>
  </si>
  <si>
    <t>Table compiled by the Administration on Aging</t>
  </si>
  <si>
    <t xml:space="preserve">Sources: Projections of the Population by Age are taken from the January 2004 Census Internet Release.  Historical data are taken from "65+ in the United States," Current Population Reports, Special Studies, P23-190.  Data for 2000 are from the 2000 Census data. </t>
  </si>
  <si>
    <t>Married Spouse Present</t>
  </si>
  <si>
    <t>All types coverage</t>
  </si>
  <si>
    <t>Total private</t>
  </si>
  <si>
    <t>--employment-based</t>
  </si>
  <si>
    <t>--direct purchase</t>
  </si>
  <si>
    <t>Total government</t>
  </si>
  <si>
    <t>--Medicare</t>
  </si>
  <si>
    <t>--Medicaid</t>
  </si>
  <si>
    <t>--Military</t>
  </si>
  <si>
    <t>Not covered</t>
  </si>
  <si>
    <t>(Numbers in thousands, except for percentages.)</t>
  </si>
  <si>
    <t>All Races</t>
  </si>
  <si>
    <t>Married Spouse Absnt</t>
  </si>
  <si>
    <t>Number</t>
  </si>
  <si>
    <t>Percent</t>
  </si>
  <si>
    <t>BOTH SEXES</t>
  </si>
  <si>
    <t>65+ years</t>
  </si>
  <si>
    <t>MALE</t>
  </si>
  <si>
    <t>FEMALE</t>
  </si>
  <si>
    <t>=- Represents or rounds to zero.</t>
  </si>
  <si>
    <t>Note: Prior to 2001, this table included group quarters people.</t>
  </si>
  <si>
    <t>1/Hispanics may be of any race.</t>
  </si>
  <si>
    <t>Percentages</t>
  </si>
  <si>
    <r>
      <t xml:space="preserve">Source: U.S. Census Bureau, Current Population Survey, 2005 Annual Social and Economic Supplement </t>
    </r>
    <r>
      <rPr>
        <sz val="9"/>
        <rFont val="Arial"/>
        <family val="0"/>
      </rPr>
      <t xml:space="preserve"> </t>
    </r>
  </si>
  <si>
    <t>Units</t>
  </si>
  <si>
    <t>All persons</t>
  </si>
  <si>
    <t>Age</t>
  </si>
  <si>
    <t>65-74</t>
  </si>
  <si>
    <t>75-84</t>
  </si>
  <si>
    <t>85 years and over</t>
  </si>
  <si>
    <t>Residence</t>
  </si>
  <si>
    <t>Type of ADL</t>
  </si>
  <si>
    <t>Bathing/Showering</t>
  </si>
  <si>
    <t>Dressing</t>
  </si>
  <si>
    <t>*</t>
  </si>
  <si>
    <t>Eating</t>
  </si>
  <si>
    <t>Getting in/out of bed/chairs</t>
  </si>
  <si>
    <t>Walking</t>
  </si>
  <si>
    <t>Using toilet</t>
  </si>
  <si>
    <t>Community</t>
  </si>
  <si>
    <t>Facility</t>
  </si>
  <si>
    <t>Notes:</t>
  </si>
  <si>
    <t>If a person answered "yes" to the question, "Because of a health or physical problem, do you have ANY difficulty bathing/showering (etc)? or answered "doesn't do," and then indicated that it was because of a health or physical problem, or for facility residents after 1997, indicated inability to independently perform the ADL, then he or she is considered to be limited in this ADL.</t>
  </si>
  <si>
    <t>Puerto Rico</t>
  </si>
  <si>
    <t>Source: Census 2005 Population Estimates</t>
  </si>
  <si>
    <t>File: stterr05.xls:Map65+#</t>
  </si>
  <si>
    <t>File: stterr05.xls:Map65+%</t>
  </si>
  <si>
    <t>File: stterr04.xls:Map Incr 95-05</t>
  </si>
  <si>
    <t>--</t>
  </si>
  <si>
    <t>Figure 6: The 65+ Population by State 2006</t>
  </si>
  <si>
    <t>Percent Increase from 1996 to 2006</t>
  </si>
  <si>
    <t>Figure 2:  Marital Status of Persons 65 +, 2006</t>
  </si>
  <si>
    <t>CPS, March 20065</t>
  </si>
  <si>
    <t>Table A1. Marital Status of People 15 Years and Over, by Age, Sex, Personal Earnings, Race, and Hispanic Origin/1: 2006</t>
  </si>
  <si>
    <t>Source: U.S. Census Bureau, Current Population Survey, 2006 Annual Social and Economic Supplement</t>
  </si>
  <si>
    <t>Internet Release Date: March 27, 2007</t>
  </si>
  <si>
    <t>Figure 3:  Living Arrangements of Persons 65+, 2006</t>
  </si>
  <si>
    <t>Population by Age Group for States: July 1, 2006</t>
  </si>
  <si>
    <t>Percent 65+</t>
  </si>
  <si>
    <t>Number of Persons 65+</t>
  </si>
  <si>
    <t>% Increase 1996-2006</t>
  </si>
  <si>
    <t>The 65+ Population by State: Percent Increase 1996 - 2006</t>
  </si>
  <si>
    <t>Percent Below Poverty 2006</t>
  </si>
  <si>
    <t>Compiled by the Administration on Aging.  Population data is from Census Bureau Population Estimates.  Poverty data is from the  2006 American Community Survey</t>
  </si>
  <si>
    <t>Total:</t>
  </si>
  <si>
    <t>M:</t>
  </si>
  <si>
    <t>F:</t>
  </si>
  <si>
    <t>Based on the 2006 Current Population Reports/Annual social and Economic Survey and related Internet releases of the U.S. Bureau of the Census</t>
  </si>
  <si>
    <t>$17,045 median for 34.8 million persons 65+ reporting income</t>
  </si>
  <si>
    <t>Figure 7: Percent Distribution by Income: 2006</t>
  </si>
  <si>
    <t>$39,649 median for 12.4 million family households 65+ </t>
  </si>
  <si>
    <t>Income, Poverty, and Helath Insurance Coverage in the United States: 2006, Table C-3,</t>
  </si>
  <si>
    <t>p.66, P60-233, August, 2007</t>
  </si>
  <si>
    <t>Health Insurance Coverage of Non-institutionalized Persons 65+ - 2006</t>
  </si>
  <si>
    <t>Percentages:</t>
  </si>
  <si>
    <t>Limitation of Activity:  Difficulty Performing Activities of Daily Living, by Age, Residence, Sex, Race and Ethnicity:  Medicare Beneficiaries from the Medicare Current Beneficiary Survey (MCBS), 2005</t>
  </si>
  <si>
    <t>2005</t>
  </si>
  <si>
    <t>Without pension</t>
  </si>
  <si>
    <t>Defined benefit only</t>
  </si>
  <si>
    <t>Defined contribution only</t>
  </si>
  <si>
    <t>Both DB and DC</t>
  </si>
  <si>
    <t xml:space="preserve">Percentage of people aged 55-64 who participated in a pension plan with an employer during their worklife, by pension type and selected characteristics, 1994 and 2004 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</si>
</sst>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mmmm\ d\,\ yyyy"/>
    <numFmt numFmtId="169" formatCode="0.0"/>
    <numFmt numFmtId="170" formatCode="0.0%"/>
    <numFmt numFmtId="171" formatCode="0.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0.0000%"/>
    <numFmt numFmtId="177" formatCode="0.0000"/>
    <numFmt numFmtId="178" formatCode="0.000"/>
    <numFmt numFmtId="179" formatCode="[$-409]dddd\,\ mmmm\ dd\,\ yyyy"/>
    <numFmt numFmtId="180" formatCode="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* #,##0_)"/>
    <numFmt numFmtId="188" formatCode="[$€-2]\ #,##0.00_);[Red]\([$€-2]\ #,##0.00\)"/>
    <numFmt numFmtId="189" formatCode="&quot;$&quot;#,##0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m/d/yy"/>
    <numFmt numFmtId="193" formatCode="m/d/yy\ h:mm"/>
    <numFmt numFmtId="194" formatCode="m/d/yy;@"/>
    <numFmt numFmtId="195" formatCode="_(* #,##0.0_);_(* \(#,##0.0\);_(* &quot;-&quot;?_);_(@_)"/>
    <numFmt numFmtId="196" formatCode="#,##0.0_);\(#,##0.0\)"/>
    <numFmt numFmtId="197" formatCode="#,##0.000"/>
    <numFmt numFmtId="198" formatCode="#,##0.0000"/>
    <numFmt numFmtId="199" formatCode="#,##0.00000"/>
    <numFmt numFmtId="200" formatCode="0.000000_)"/>
    <numFmt numFmtId="201" formatCode="###,###,###,###"/>
    <numFmt numFmtId="202" formatCode="###.00"/>
    <numFmt numFmtId="203" formatCode="0;[Red]0"/>
    <numFmt numFmtId="204" formatCode="* #,##0.0_)"/>
    <numFmt numFmtId="205" formatCode="0.00\ \ \ \ \ \ \ \ "/>
    <numFmt numFmtId="206" formatCode="0.00\ \ \ \ \ \ \ \ \ \ \ "/>
    <numFmt numFmtId="207" formatCode="0.00\ \ \ \ \ \ \ \ \ \ "/>
    <numFmt numFmtId="208" formatCode="0.00\ \ \ "/>
    <numFmt numFmtId="209" formatCode="#,##0;[Red]#,##0"/>
  </numFmts>
  <fonts count="2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.5"/>
      <name val="Arial"/>
      <family val="0"/>
    </font>
    <font>
      <sz val="12"/>
      <name val="Arial"/>
      <family val="0"/>
    </font>
    <font>
      <sz val="19.7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sz val="9.25"/>
      <name val="Arial"/>
      <family val="2"/>
    </font>
    <font>
      <sz val="8.75"/>
      <name val="Arial"/>
      <family val="2"/>
    </font>
    <font>
      <sz val="11.75"/>
      <name val="Arial"/>
      <family val="0"/>
    </font>
    <font>
      <b/>
      <sz val="11"/>
      <name val="Arial"/>
      <family val="2"/>
    </font>
    <font>
      <sz val="9"/>
      <color indexed="63"/>
      <name val="Arial"/>
      <family val="0"/>
    </font>
    <font>
      <b/>
      <sz val="10"/>
      <color indexed="8"/>
      <name val="Arial"/>
      <family val="2"/>
    </font>
    <font>
      <sz val="8"/>
      <name val="Tahoma"/>
      <family val="0"/>
    </font>
    <font>
      <sz val="11"/>
      <name val="Arial"/>
      <family val="0"/>
    </font>
    <font>
      <b/>
      <sz val="10.2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0" fillId="0" borderId="0" applyFont="0" applyFill="0" applyBorder="0" applyAlignment="0"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15" applyNumberForma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Continuous" wrapText="1"/>
    </xf>
    <xf numFmtId="167" fontId="2" fillId="0" borderId="0" xfId="15" applyNumberFormat="1" applyFont="1" applyAlignment="1">
      <alignment/>
    </xf>
    <xf numFmtId="0" fontId="3" fillId="0" borderId="3" xfId="0" applyFont="1" applyBorder="1" applyAlignment="1">
      <alignment/>
    </xf>
    <xf numFmtId="167" fontId="2" fillId="2" borderId="0" xfId="15" applyNumberFormat="1" applyFont="1" applyFill="1" applyAlignment="1">
      <alignment/>
    </xf>
    <xf numFmtId="167" fontId="2" fillId="0" borderId="4" xfId="15" applyNumberFormat="1" applyFont="1" applyBorder="1" applyAlignment="1">
      <alignment/>
    </xf>
    <xf numFmtId="167" fontId="0" fillId="0" borderId="0" xfId="0" applyNumberFormat="1" applyFont="1" applyAlignment="1">
      <alignment/>
    </xf>
    <xf numFmtId="167" fontId="2" fillId="0" borderId="3" xfId="15" applyNumberFormat="1" applyFont="1" applyBorder="1" applyAlignment="1">
      <alignment/>
    </xf>
    <xf numFmtId="167" fontId="2" fillId="0" borderId="5" xfId="15" applyNumberFormat="1" applyFont="1" applyBorder="1" applyAlignment="1">
      <alignment/>
    </xf>
    <xf numFmtId="167" fontId="0" fillId="0" borderId="0" xfId="15" applyNumberFormat="1" applyFont="1" applyAlignment="1" quotePrefix="1">
      <alignment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6" xfId="0" applyBorder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168" fontId="2" fillId="0" borderId="0" xfId="15" applyNumberFormat="1" applyFont="1" applyAlignment="1" quotePrefix="1">
      <alignment/>
    </xf>
    <xf numFmtId="167" fontId="2" fillId="0" borderId="0" xfId="15" applyNumberFormat="1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0" fillId="3" borderId="6" xfId="0" applyFill="1" applyBorder="1" applyAlignment="1">
      <alignment horizontal="left" wrapText="1"/>
    </xf>
    <xf numFmtId="0" fontId="12" fillId="3" borderId="9" xfId="0" applyFont="1" applyFill="1" applyBorder="1" applyAlignment="1">
      <alignment horizontal="left" wrapText="1"/>
    </xf>
    <xf numFmtId="0" fontId="1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vertical="top" wrapText="1"/>
    </xf>
    <xf numFmtId="0" fontId="2" fillId="3" borderId="10" xfId="0" applyFont="1" applyFill="1" applyBorder="1" applyAlignment="1">
      <alignment horizontal="centerContinuous" wrapText="1"/>
    </xf>
    <xf numFmtId="0" fontId="2" fillId="3" borderId="11" xfId="0" applyFont="1" applyFill="1" applyBorder="1" applyAlignment="1">
      <alignment horizontal="centerContinuous" wrapText="1"/>
    </xf>
    <xf numFmtId="0" fontId="2" fillId="3" borderId="9" xfId="0" applyFont="1" applyFill="1" applyBorder="1" applyAlignment="1">
      <alignment horizontal="centerContinuous" wrapText="1"/>
    </xf>
    <xf numFmtId="0" fontId="2" fillId="3" borderId="10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0" fontId="0" fillId="3" borderId="12" xfId="0" applyFill="1" applyBorder="1" applyAlignment="1">
      <alignment horizontal="centerContinuous" vertical="top" wrapText="1"/>
    </xf>
    <xf numFmtId="0" fontId="0" fillId="3" borderId="13" xfId="0" applyFill="1" applyBorder="1" applyAlignment="1">
      <alignment horizontal="centerContinuous" vertical="top" wrapText="1"/>
    </xf>
    <xf numFmtId="0" fontId="0" fillId="3" borderId="14" xfId="0" applyFill="1" applyBorder="1" applyAlignment="1">
      <alignment horizontal="centerContinuous" vertical="top" wrapText="1"/>
    </xf>
    <xf numFmtId="0" fontId="13" fillId="3" borderId="9" xfId="0" applyFont="1" applyFill="1" applyBorder="1" applyAlignment="1">
      <alignment horizontal="left" wrapText="1"/>
    </xf>
    <xf numFmtId="9" fontId="0" fillId="0" borderId="0" xfId="23" applyAlignment="1">
      <alignment/>
    </xf>
    <xf numFmtId="0" fontId="2" fillId="0" borderId="0" xfId="0" applyFont="1" applyAlignment="1">
      <alignment horizontal="centerContinuous" wrapText="1"/>
    </xf>
    <xf numFmtId="0" fontId="0" fillId="0" borderId="15" xfId="0" applyBorder="1" applyAlignment="1">
      <alignment/>
    </xf>
    <xf numFmtId="170" fontId="0" fillId="0" borderId="0" xfId="23" applyNumberFormat="1" applyAlignment="1">
      <alignment/>
    </xf>
    <xf numFmtId="170" fontId="12" fillId="3" borderId="11" xfId="0" applyNumberFormat="1" applyFont="1" applyFill="1" applyBorder="1" applyAlignment="1">
      <alignment horizontal="left" wrapText="1"/>
    </xf>
    <xf numFmtId="170" fontId="0" fillId="0" borderId="0" xfId="0" applyNumberFormat="1" applyAlignment="1">
      <alignment/>
    </xf>
    <xf numFmtId="0" fontId="1" fillId="0" borderId="15" xfId="0" applyFont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wrapText="1"/>
    </xf>
    <xf numFmtId="0" fontId="2" fillId="0" borderId="15" xfId="0" applyFont="1" applyBorder="1" applyAlignment="1" quotePrefix="1">
      <alignment horizontal="center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9" fontId="0" fillId="0" borderId="0" xfId="23" applyAlignment="1">
      <alignment/>
    </xf>
    <xf numFmtId="0" fontId="0" fillId="0" borderId="0" xfId="0" applyAlignment="1">
      <alignment/>
    </xf>
    <xf numFmtId="0" fontId="2" fillId="0" borderId="6" xfId="0" applyFont="1" applyBorder="1" applyAlignment="1" quotePrefix="1">
      <alignment horizontal="left" wrapText="1"/>
    </xf>
    <xf numFmtId="167" fontId="2" fillId="0" borderId="16" xfId="15" applyNumberFormat="1" applyFont="1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Border="1" applyAlignment="1">
      <alignment/>
    </xf>
    <xf numFmtId="170" fontId="12" fillId="3" borderId="9" xfId="0" applyNumberFormat="1" applyFont="1" applyFill="1" applyBorder="1" applyAlignment="1">
      <alignment horizontal="left" wrapText="1"/>
    </xf>
    <xf numFmtId="167" fontId="0" fillId="0" borderId="18" xfId="15" applyNumberFormat="1" applyBorder="1" applyAlignment="1">
      <alignment/>
    </xf>
    <xf numFmtId="167" fontId="0" fillId="0" borderId="19" xfId="15" applyNumberFormat="1" applyBorder="1" applyAlignment="1">
      <alignment/>
    </xf>
    <xf numFmtId="167" fontId="0" fillId="0" borderId="0" xfId="15" applyNumberFormat="1" applyBorder="1" applyAlignment="1">
      <alignment/>
    </xf>
    <xf numFmtId="167" fontId="0" fillId="0" borderId="20" xfId="15" applyNumberFormat="1" applyBorder="1" applyAlignment="1">
      <alignment/>
    </xf>
    <xf numFmtId="167" fontId="0" fillId="0" borderId="21" xfId="15" applyNumberFormat="1" applyBorder="1" applyAlignment="1">
      <alignment/>
    </xf>
    <xf numFmtId="170" fontId="0" fillId="0" borderId="20" xfId="23" applyNumberFormat="1" applyBorder="1" applyAlignment="1">
      <alignment/>
    </xf>
    <xf numFmtId="170" fontId="0" fillId="0" borderId="19" xfId="23" applyNumberFormat="1" applyBorder="1" applyAlignment="1">
      <alignment/>
    </xf>
    <xf numFmtId="167" fontId="0" fillId="0" borderId="22" xfId="15" applyNumberFormat="1" applyBorder="1" applyAlignment="1">
      <alignment/>
    </xf>
    <xf numFmtId="167" fontId="2" fillId="0" borderId="23" xfId="15" applyNumberFormat="1" applyFont="1" applyBorder="1" applyAlignment="1">
      <alignment/>
    </xf>
    <xf numFmtId="167" fontId="4" fillId="0" borderId="23" xfId="15" applyNumberFormat="1" applyFont="1" applyBorder="1" applyAlignment="1">
      <alignment wrapText="1"/>
    </xf>
    <xf numFmtId="167" fontId="2" fillId="0" borderId="24" xfId="15" applyNumberFormat="1" applyFont="1" applyBorder="1" applyAlignment="1">
      <alignment/>
    </xf>
    <xf numFmtId="167" fontId="2" fillId="0" borderId="25" xfId="15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2" fillId="0" borderId="14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19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0" borderId="26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9" fontId="0" fillId="0" borderId="0" xfId="23" applyNumberFormat="1" applyAlignment="1">
      <alignment/>
    </xf>
    <xf numFmtId="9" fontId="0" fillId="0" borderId="0" xfId="23" applyNumberForma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7" xfId="0" applyBorder="1" applyAlignment="1">
      <alignment/>
    </xf>
    <xf numFmtId="9" fontId="0" fillId="0" borderId="0" xfId="23" applyNumberFormat="1" applyFont="1" applyAlignment="1">
      <alignment horizontal="center"/>
    </xf>
    <xf numFmtId="9" fontId="0" fillId="0" borderId="0" xfId="23" applyNumberFormat="1" applyAlignment="1">
      <alignment horizontal="center" vertical="top" wrapText="1"/>
    </xf>
    <xf numFmtId="170" fontId="0" fillId="0" borderId="0" xfId="23" applyNumberFormat="1" applyAlignment="1">
      <alignment/>
    </xf>
    <xf numFmtId="0" fontId="12" fillId="3" borderId="10" xfId="0" applyFont="1" applyFill="1" applyBorder="1" applyAlignment="1" quotePrefix="1">
      <alignment horizontal="left" wrapText="1"/>
    </xf>
    <xf numFmtId="3" fontId="0" fillId="0" borderId="0" xfId="15" applyNumberFormat="1" applyAlignment="1">
      <alignment/>
    </xf>
    <xf numFmtId="170" fontId="0" fillId="0" borderId="0" xfId="0" applyNumberFormat="1" applyFont="1" applyAlignment="1">
      <alignment/>
    </xf>
    <xf numFmtId="3" fontId="0" fillId="0" borderId="7" xfId="15" applyNumberFormat="1" applyBorder="1" applyAlignment="1">
      <alignment/>
    </xf>
    <xf numFmtId="0" fontId="2" fillId="0" borderId="0" xfId="0" applyFont="1" applyBorder="1" applyAlignment="1">
      <alignment/>
    </xf>
    <xf numFmtId="170" fontId="0" fillId="0" borderId="0" xfId="23" applyNumberFormat="1" applyBorder="1" applyAlignment="1">
      <alignment/>
    </xf>
    <xf numFmtId="167" fontId="2" fillId="0" borderId="0" xfId="15" applyNumberFormat="1" applyFont="1" applyBorder="1" applyAlignment="1">
      <alignment/>
    </xf>
    <xf numFmtId="167" fontId="0" fillId="0" borderId="0" xfId="0" applyNumberFormat="1" applyFont="1" applyAlignment="1" quotePrefix="1">
      <alignment horizontal="center"/>
    </xf>
    <xf numFmtId="167" fontId="19" fillId="2" borderId="23" xfId="17" applyNumberFormat="1" applyFont="1" applyFill="1" applyBorder="1" applyAlignment="1" applyProtection="1">
      <alignment horizontal="right"/>
      <protection locked="0"/>
    </xf>
    <xf numFmtId="166" fontId="19" fillId="2" borderId="23" xfId="17" applyNumberFormat="1" applyFont="1" applyFill="1" applyBorder="1" applyAlignment="1" applyProtection="1">
      <alignment horizontal="right"/>
      <protection locked="0"/>
    </xf>
    <xf numFmtId="167" fontId="2" fillId="2" borderId="0" xfId="0" applyNumberFormat="1" applyFont="1" applyFill="1" applyAlignment="1">
      <alignment/>
    </xf>
    <xf numFmtId="166" fontId="2" fillId="2" borderId="0" xfId="0" applyNumberFormat="1" applyFont="1" applyFill="1" applyAlignment="1">
      <alignment/>
    </xf>
    <xf numFmtId="170" fontId="0" fillId="0" borderId="22" xfId="23" applyNumberFormat="1" applyBorder="1" applyAlignment="1">
      <alignment/>
    </xf>
    <xf numFmtId="167" fontId="2" fillId="0" borderId="28" xfId="15" applyNumberFormat="1" applyFont="1" applyBorder="1" applyAlignment="1">
      <alignment horizontal="centerContinuous"/>
    </xf>
    <xf numFmtId="167" fontId="2" fillId="0" borderId="29" xfId="15" applyNumberFormat="1" applyFont="1" applyBorder="1" applyAlignment="1">
      <alignment horizontal="center" wrapText="1"/>
    </xf>
    <xf numFmtId="168" fontId="2" fillId="0" borderId="30" xfId="15" applyNumberFormat="1" applyFont="1" applyBorder="1" applyAlignment="1">
      <alignment/>
    </xf>
    <xf numFmtId="167" fontId="2" fillId="0" borderId="31" xfId="15" applyNumberFormat="1" applyFont="1" applyBorder="1" applyAlignment="1">
      <alignment horizontal="centerContinuous"/>
    </xf>
    <xf numFmtId="0" fontId="2" fillId="0" borderId="20" xfId="0" applyFont="1" applyBorder="1" applyAlignment="1">
      <alignment/>
    </xf>
    <xf numFmtId="168" fontId="2" fillId="0" borderId="31" xfId="15" applyNumberFormat="1" applyFont="1" applyBorder="1" applyAlignment="1">
      <alignment/>
    </xf>
    <xf numFmtId="167" fontId="2" fillId="0" borderId="32" xfId="15" applyNumberFormat="1" applyFont="1" applyBorder="1" applyAlignment="1">
      <alignment horizontal="center" wrapText="1"/>
    </xf>
    <xf numFmtId="170" fontId="0" fillId="0" borderId="33" xfId="23" applyNumberFormat="1" applyBorder="1" applyAlignment="1">
      <alignment/>
    </xf>
    <xf numFmtId="170" fontId="0" fillId="0" borderId="34" xfId="23" applyNumberFormat="1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31" xfId="0" applyBorder="1" applyAlignment="1">
      <alignment/>
    </xf>
    <xf numFmtId="0" fontId="0" fillId="0" borderId="0" xfId="0" applyAlignment="1">
      <alignment vertical="top" wrapText="1"/>
    </xf>
    <xf numFmtId="0" fontId="0" fillId="0" borderId="35" xfId="0" applyBorder="1" applyAlignment="1" quotePrefix="1">
      <alignment wrapText="1"/>
    </xf>
    <xf numFmtId="0" fontId="0" fillId="0" borderId="36" xfId="0" applyBorder="1" applyAlignment="1">
      <alignment wrapText="1"/>
    </xf>
    <xf numFmtId="0" fontId="2" fillId="3" borderId="10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3" fillId="3" borderId="10" xfId="0" applyFont="1" applyFill="1" applyBorder="1" applyAlignment="1">
      <alignment horizontal="left" wrapText="1"/>
    </xf>
    <xf numFmtId="0" fontId="12" fillId="3" borderId="10" xfId="0" applyFont="1" applyFill="1" applyBorder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36" xfId="0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Comma_Marital Status tabA1" xfId="17"/>
    <cellStyle name="Currency" xfId="18"/>
    <cellStyle name="Currency [0]" xfId="19"/>
    <cellStyle name="Fixed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Figure 1: Number of Persons 65+, 1900 - 2030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(numbers in millions)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24475"/>
          <c:w val="0.9582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 1'!$A$2:$A$11</c:f>
              <c:numCache/>
            </c:numRef>
          </c:cat>
          <c:val>
            <c:numRef>
              <c:f>'Fig 1'!$B$2:$B$11</c:f>
              <c:numCache/>
            </c:numRef>
          </c:val>
        </c:ser>
        <c:axId val="4887533"/>
        <c:axId val="43987798"/>
      </c:barChart>
      <c:catAx>
        <c:axId val="488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(as of July 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87798"/>
        <c:crosses val="autoZero"/>
        <c:auto val="0"/>
        <c:lblOffset val="100"/>
        <c:noMultiLvlLbl val="0"/>
      </c:catAx>
      <c:valAx>
        <c:axId val="43987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875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Type of Pensions:  Women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"/>
          <c:y val="0.2175"/>
          <c:w val="0.981"/>
          <c:h val="0.73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'Fig 10'!$G$5</c:f>
              <c:strCache>
                <c:ptCount val="1"/>
                <c:pt idx="0">
                  <c:v>1994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10'!$F$6:$F$9</c:f>
              <c:strCache/>
            </c:strRef>
          </c:cat>
          <c:val>
            <c:numRef>
              <c:f>'Fig 10'!$G$6:$G$9</c:f>
              <c:numCache/>
            </c:numRef>
          </c:val>
          <c:shape val="box"/>
        </c:ser>
        <c:ser>
          <c:idx val="1"/>
          <c:order val="1"/>
          <c:tx>
            <c:strRef>
              <c:f>'Fig 10'!$H$5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10'!$F$6:$F$9</c:f>
              <c:strCache/>
            </c:strRef>
          </c:cat>
          <c:val>
            <c:numRef>
              <c:f>'Fig 10'!$H$6:$H$9</c:f>
              <c:numCache/>
            </c:numRef>
          </c:val>
          <c:shape val="box"/>
        </c:ser>
        <c:shape val="box"/>
        <c:axId val="6927171"/>
        <c:axId val="62344540"/>
      </c:bar3DChart>
      <c:catAx>
        <c:axId val="6927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344540"/>
        <c:crosses val="autoZero"/>
        <c:auto val="1"/>
        <c:lblOffset val="100"/>
        <c:noMultiLvlLbl val="0"/>
      </c:catAx>
      <c:valAx>
        <c:axId val="6234454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692717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175"/>
          <c:y val="0.013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Figure 2: Marital Status of Persons 65+, 2006
</a:t>
            </a:r>
          </a:p>
        </c:rich>
      </c:tx>
      <c:layout>
        <c:manualLayout>
          <c:xMode val="factor"/>
          <c:yMode val="factor"/>
          <c:x val="-0.00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11"/>
          <c:w val="0.933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2'!$B$2</c:f>
              <c:strCache>
                <c:ptCount val="1"/>
                <c:pt idx="0">
                  <c:v>Women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2'!$B$3:$B$6</c:f>
              <c:numCache/>
            </c:numRef>
          </c:val>
        </c:ser>
        <c:ser>
          <c:idx val="1"/>
          <c:order val="1"/>
          <c:tx>
            <c:strRef>
              <c:f>'Fig 2'!$C$2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2'!$C$3:$C$6</c:f>
              <c:numCache/>
            </c:numRef>
          </c:val>
        </c:ser>
        <c:axId val="60345863"/>
        <c:axId val="6241856"/>
      </c:barChart>
      <c:catAx>
        <c:axId val="60345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41856"/>
        <c:crosses val="autoZero"/>
        <c:auto val="0"/>
        <c:lblOffset val="100"/>
        <c:noMultiLvlLbl val="0"/>
      </c:catAx>
      <c:valAx>
        <c:axId val="62418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3458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5"/>
          <c:y val="0.2735"/>
          <c:w val="0.4125"/>
          <c:h val="0.082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11"/>
          <c:y val="0.237"/>
          <c:w val="0.3385"/>
          <c:h val="0.4105"/>
        </c:manualLayout>
      </c:layout>
      <c:pieChart>
        <c:varyColors val="1"/>
        <c:ser>
          <c:idx val="0"/>
          <c:order val="0"/>
          <c:tx>
            <c:strRef>
              <c:f>'Fig 3'!$B$2</c:f>
              <c:strCache>
                <c:ptCount val="1"/>
                <c:pt idx="0">
                  <c:v>Men 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 3'!$A$3:$A$5</c:f>
              <c:strCache/>
            </c:strRef>
          </c:cat>
          <c:val>
            <c:numRef>
              <c:f>'Fig 3'!$B$3:$B$5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75"/>
          <c:y val="0.744"/>
          <c:w val="0.75275"/>
          <c:h val="0.236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2125"/>
          <c:y val="0.18575"/>
          <c:w val="0.35"/>
          <c:h val="0.4465"/>
        </c:manualLayout>
      </c:layout>
      <c:pieChart>
        <c:varyColors val="1"/>
        <c:ser>
          <c:idx val="0"/>
          <c:order val="0"/>
          <c:tx>
            <c:strRef>
              <c:f>'Fig 3'!$C$2</c:f>
              <c:strCache>
                <c:ptCount val="1"/>
                <c:pt idx="0">
                  <c:v>Women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 3'!$A$3:$A$5</c:f>
              <c:strCache/>
            </c:strRef>
          </c:cat>
          <c:val>
            <c:numRef>
              <c:f>'Fig 3'!$C$3:$C$5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5"/>
          <c:y val="0.75975"/>
          <c:w val="0.72475"/>
          <c:h val="0.23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Family Households 65+ Householder</a:t>
            </a:r>
          </a:p>
        </c:rich>
      </c:tx>
      <c:layout>
        <c:manualLayout>
          <c:xMode val="factor"/>
          <c:yMode val="factor"/>
          <c:x val="0.0852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025"/>
          <c:w val="0.97675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7'!$A$2:$C$2</c:f>
              <c:strCache>
                <c:ptCount val="1"/>
                <c:pt idx="0">
                  <c:v>Familiy Households with Householder Aged 65+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7'!$A$3:$A$9</c:f>
              <c:strCache/>
            </c:strRef>
          </c:cat>
          <c:val>
            <c:numRef>
              <c:f>'Fig 7'!$B$3:$B$9</c:f>
              <c:numCache/>
            </c:numRef>
          </c:val>
        </c:ser>
        <c:axId val="56176705"/>
        <c:axId val="35828298"/>
      </c:barChart>
      <c:catAx>
        <c:axId val="561767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828298"/>
        <c:crosses val="autoZero"/>
        <c:auto val="0"/>
        <c:lblOffset val="100"/>
        <c:noMultiLvlLbl val="0"/>
      </c:catAx>
      <c:valAx>
        <c:axId val="3582829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61767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Persons 65+ Reporting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175"/>
          <c:w val="0.95325"/>
          <c:h val="0.8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7'!$A$12:$C$12</c:f>
              <c:strCache>
                <c:ptCount val="1"/>
                <c:pt idx="0">
                  <c:v>Persons 65+ Reporting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7'!$A$13:$A$19</c:f>
              <c:strCache/>
            </c:strRef>
          </c:cat>
          <c:val>
            <c:numRef>
              <c:f>'Fig 7'!$B$13:$B$19</c:f>
              <c:numCache/>
            </c:numRef>
          </c:val>
        </c:ser>
        <c:axId val="54019227"/>
        <c:axId val="16410996"/>
      </c:barChart>
      <c:catAx>
        <c:axId val="540192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410996"/>
        <c:crosses val="autoZero"/>
        <c:auto val="0"/>
        <c:lblOffset val="100"/>
        <c:noMultiLvlLbl val="0"/>
      </c:catAx>
      <c:valAx>
        <c:axId val="16410996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540192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Health Insurance Coverage of Persons 65+: 2006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8'!$A$3:$A$11</c:f>
              <c:strCache/>
            </c:strRef>
          </c:cat>
          <c:val>
            <c:numRef>
              <c:f>'Fig 8'!$B$3:$B$11</c:f>
              <c:numCache/>
            </c:numRef>
          </c:val>
        </c:ser>
        <c:axId val="13481237"/>
        <c:axId val="54222270"/>
      </c:barChart>
      <c:catAx>
        <c:axId val="13481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22270"/>
        <c:crosses val="autoZero"/>
        <c:auto val="1"/>
        <c:lblOffset val="100"/>
        <c:noMultiLvlLbl val="0"/>
      </c:catAx>
      <c:valAx>
        <c:axId val="542222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81237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Persons with Limitations in Activities of Daily Living by Age Group: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"/>
          <c:w val="0.832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9'!$C$5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9'!$C$6:$C$12</c:f>
              <c:numCache/>
            </c:numRef>
          </c:val>
        </c:ser>
        <c:ser>
          <c:idx val="1"/>
          <c:order val="1"/>
          <c:tx>
            <c:strRef>
              <c:f>'Fig 9'!$D$5</c:f>
              <c:strCache>
                <c:ptCount val="1"/>
                <c:pt idx="0">
                  <c:v>75-84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9'!$D$6:$D$12</c:f>
              <c:numCache/>
            </c:numRef>
          </c:val>
        </c:ser>
        <c:ser>
          <c:idx val="2"/>
          <c:order val="2"/>
          <c:tx>
            <c:strRef>
              <c:f>'Fig 9'!$E$5</c:f>
              <c:strCache>
                <c:ptCount val="1"/>
                <c:pt idx="0">
                  <c:v>85 years and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9'!$E$6:$E$12</c:f>
              <c:numCache/>
            </c:numRef>
          </c:val>
        </c:ser>
        <c:axId val="18238383"/>
        <c:axId val="29927720"/>
      </c:barChart>
      <c:catAx>
        <c:axId val="18238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927720"/>
        <c:crosses val="autoZero"/>
        <c:auto val="1"/>
        <c:lblOffset val="100"/>
        <c:noMultiLvlLbl val="0"/>
      </c:catAx>
      <c:valAx>
        <c:axId val="29927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82383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80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Type of Pension: Men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8025"/>
          <c:w val="1"/>
          <c:h val="0.7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'Fig 10'!$B$5</c:f>
              <c:strCache>
                <c:ptCount val="1"/>
                <c:pt idx="0">
                  <c:v>1994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10'!$A$6:$A$9</c:f>
              <c:strCache/>
            </c:strRef>
          </c:cat>
          <c:val>
            <c:numRef>
              <c:f>'Fig 10'!$B$6:$B$9</c:f>
              <c:numCache/>
            </c:numRef>
          </c:val>
          <c:shape val="box"/>
        </c:ser>
        <c:ser>
          <c:idx val="1"/>
          <c:order val="1"/>
          <c:tx>
            <c:strRef>
              <c:f>'Fig 10'!$C$5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10'!$A$6:$A$9</c:f>
              <c:strCache/>
            </c:strRef>
          </c:cat>
          <c:val>
            <c:numRef>
              <c:f>'Fig 10'!$C$6:$C$9</c:f>
              <c:numCache/>
            </c:numRef>
          </c:val>
          <c:shape val="box"/>
        </c:ser>
        <c:shape val="box"/>
        <c:axId val="914025"/>
        <c:axId val="8226226"/>
      </c:bar3DChart>
      <c:catAx>
        <c:axId val="914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226226"/>
        <c:crosses val="autoZero"/>
        <c:auto val="1"/>
        <c:lblOffset val="100"/>
        <c:noMultiLvlLbl val="0"/>
      </c:catAx>
      <c:valAx>
        <c:axId val="822622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9140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"/>
          <c:y val="0.0215"/>
        </c:manualLayout>
      </c:layout>
      <c:overlay val="0"/>
    </c:legend>
    <c:floor>
      <c:thickness val="0"/>
    </c:floor>
    <c:sideWall>
      <c:spPr>
        <a:noFill/>
        <a:ln w="12700">
          <a:solidFill>
            <a:srgbClr val="FFFFFF"/>
          </a:solidFill>
        </a:ln>
      </c:spPr>
      <c:thickness val="0"/>
    </c:sideWall>
    <c:backWall>
      <c:spPr>
        <a:noFill/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19050</xdr:rowOff>
    </xdr:from>
    <xdr:to>
      <xdr:col>7</xdr:col>
      <xdr:colOff>419100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8575" y="1962150"/>
        <a:ext cx="4657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19050</xdr:rowOff>
    </xdr:from>
    <xdr:to>
      <xdr:col>10</xdr:col>
      <xdr:colOff>409575</xdr:colOff>
      <xdr:row>13</xdr:row>
      <xdr:rowOff>114300</xdr:rowOff>
    </xdr:to>
    <xdr:graphicFrame>
      <xdr:nvGraphicFramePr>
        <xdr:cNvPr id="1" name="Chart 1"/>
        <xdr:cNvGraphicFramePr/>
      </xdr:nvGraphicFramePr>
      <xdr:xfrm>
        <a:off x="2962275" y="381000"/>
        <a:ext cx="40576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0</xdr:rowOff>
    </xdr:from>
    <xdr:to>
      <xdr:col>3</xdr:col>
      <xdr:colOff>333375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38100" y="1371600"/>
        <a:ext cx="27051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22</xdr:row>
      <xdr:rowOff>38100</xdr:rowOff>
    </xdr:from>
    <xdr:to>
      <xdr:col>3</xdr:col>
      <xdr:colOff>342900</xdr:colOff>
      <xdr:row>34</xdr:row>
      <xdr:rowOff>123825</xdr:rowOff>
    </xdr:to>
    <xdr:graphicFrame>
      <xdr:nvGraphicFramePr>
        <xdr:cNvPr id="2" name="Chart 3"/>
        <xdr:cNvGraphicFramePr/>
      </xdr:nvGraphicFramePr>
      <xdr:xfrm>
        <a:off x="38100" y="4000500"/>
        <a:ext cx="27146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28575</xdr:rowOff>
    </xdr:from>
    <xdr:to>
      <xdr:col>9</xdr:col>
      <xdr:colOff>400050</xdr:colOff>
      <xdr:row>11</xdr:row>
      <xdr:rowOff>209550</xdr:rowOff>
    </xdr:to>
    <xdr:graphicFrame>
      <xdr:nvGraphicFramePr>
        <xdr:cNvPr id="1" name="Chart 1"/>
        <xdr:cNvGraphicFramePr/>
      </xdr:nvGraphicFramePr>
      <xdr:xfrm>
        <a:off x="2171700" y="28575"/>
        <a:ext cx="41814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11</xdr:row>
      <xdr:rowOff>314325</xdr:rowOff>
    </xdr:from>
    <xdr:to>
      <xdr:col>9</xdr:col>
      <xdr:colOff>390525</xdr:colOff>
      <xdr:row>21</xdr:row>
      <xdr:rowOff>114300</xdr:rowOff>
    </xdr:to>
    <xdr:graphicFrame>
      <xdr:nvGraphicFramePr>
        <xdr:cNvPr id="2" name="Chart 2"/>
        <xdr:cNvGraphicFramePr/>
      </xdr:nvGraphicFramePr>
      <xdr:xfrm>
        <a:off x="2181225" y="3305175"/>
        <a:ext cx="41624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66675</xdr:rowOff>
    </xdr:from>
    <xdr:to>
      <xdr:col>9</xdr:col>
      <xdr:colOff>600075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648075" y="390525"/>
        <a:ext cx="46767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4</xdr:row>
      <xdr:rowOff>133350</xdr:rowOff>
    </xdr:from>
    <xdr:to>
      <xdr:col>13</xdr:col>
      <xdr:colOff>419100</xdr:colOff>
      <xdr:row>26</xdr:row>
      <xdr:rowOff>123825</xdr:rowOff>
    </xdr:to>
    <xdr:graphicFrame>
      <xdr:nvGraphicFramePr>
        <xdr:cNvPr id="1" name="Chart 97"/>
        <xdr:cNvGraphicFramePr/>
      </xdr:nvGraphicFramePr>
      <xdr:xfrm>
        <a:off x="4305300" y="1143000"/>
        <a:ext cx="51816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9525</xdr:rowOff>
    </xdr:from>
    <xdr:to>
      <xdr:col>5</xdr:col>
      <xdr:colOff>1371600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0" y="2152650"/>
        <a:ext cx="45910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1352550</xdr:colOff>
      <xdr:row>41</xdr:row>
      <xdr:rowOff>9525</xdr:rowOff>
    </xdr:to>
    <xdr:graphicFrame>
      <xdr:nvGraphicFramePr>
        <xdr:cNvPr id="2" name="Chart 2"/>
        <xdr:cNvGraphicFramePr/>
      </xdr:nvGraphicFramePr>
      <xdr:xfrm>
        <a:off x="19050" y="4572000"/>
        <a:ext cx="455295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oA%20-%20COOP\STATS%20-%20Do%20NOT%20Archive\Profile2006\Work-Calculations-Profile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increase"/>
      <sheetName val="NC_01"/>
      <sheetName val="2005-50+#"/>
      <sheetName val="2005-50+# (2)"/>
      <sheetName val="2005-50+# (3)"/>
      <sheetName val="2005-50+%"/>
      <sheetName val="2005-50+#-M"/>
      <sheetName val="2005-50+#-F"/>
      <sheetName val="2005-50+x5"/>
      <sheetName val="2005-50+x5-M"/>
      <sheetName val="2005-50+x5-F"/>
      <sheetName val="Sheet1"/>
      <sheetName val="Fig 6 (3)"/>
      <sheetName val="Fig 6 (2)"/>
      <sheetName val="Table 1 - All Races"/>
      <sheetName val="Life Expectancy"/>
      <sheetName val="Mortality"/>
      <sheetName val="Geo mobility"/>
      <sheetName val="Marital Status"/>
      <sheetName val="Poverty"/>
      <sheetName val="Fig 6"/>
      <sheetName val="tabA2-all-original"/>
      <sheetName val="tabA2-all (2)"/>
      <sheetName val="%CALC "/>
      <sheetName val="tabA1-all-Table A1. Marital Sta"/>
      <sheetName val="Geo-Mobility-Table 1-1"/>
      <sheetName val="Fig 7"/>
      <sheetName val="Health Status"/>
      <sheetName val="limitations"/>
      <sheetName val="ADLs-IADLs"/>
    </sheetNames>
    <sheetDataSet>
      <sheetData sheetId="1">
        <row r="4">
          <cell r="B4">
            <v>38534</v>
          </cell>
          <cell r="C4">
            <v>38169</v>
          </cell>
          <cell r="D4">
            <v>37803</v>
          </cell>
          <cell r="E4">
            <v>37438</v>
          </cell>
          <cell r="F4">
            <v>37073</v>
          </cell>
          <cell r="G4">
            <v>36708</v>
          </cell>
          <cell r="H4" t="str">
            <v>Estimates base</v>
          </cell>
          <cell r="I4" t="str">
            <v>Census</v>
          </cell>
        </row>
        <row r="5">
          <cell r="A5" t="str">
            <v>BOTH SEXES</v>
          </cell>
          <cell r="B5">
            <v>296410404</v>
          </cell>
          <cell r="C5">
            <v>293656842</v>
          </cell>
          <cell r="D5">
            <v>290850005</v>
          </cell>
          <cell r="E5">
            <v>287984799</v>
          </cell>
          <cell r="F5">
            <v>285107923</v>
          </cell>
          <cell r="G5">
            <v>282193477</v>
          </cell>
          <cell r="H5">
            <v>281424602</v>
          </cell>
          <cell r="I5">
            <v>281421906</v>
          </cell>
        </row>
        <row r="6">
          <cell r="A6" t="str">
            <v>.Under 5 years</v>
          </cell>
          <cell r="B6">
            <v>20303724</v>
          </cell>
          <cell r="C6">
            <v>20060672</v>
          </cell>
          <cell r="D6">
            <v>19778166</v>
          </cell>
          <cell r="E6">
            <v>19537222</v>
          </cell>
          <cell r="F6">
            <v>19349396</v>
          </cell>
          <cell r="G6">
            <v>19187384</v>
          </cell>
          <cell r="H6">
            <v>19176154</v>
          </cell>
          <cell r="I6">
            <v>19175798</v>
          </cell>
        </row>
        <row r="7">
          <cell r="A7" t="str">
            <v>.5 to 9 years</v>
          </cell>
          <cell r="B7">
            <v>19538793</v>
          </cell>
          <cell r="C7">
            <v>19614036</v>
          </cell>
          <cell r="D7">
            <v>19760998</v>
          </cell>
          <cell r="E7">
            <v>19976005</v>
          </cell>
          <cell r="F7">
            <v>20233163</v>
          </cell>
          <cell r="G7">
            <v>20476333</v>
          </cell>
          <cell r="H7">
            <v>20549855</v>
          </cell>
          <cell r="I7">
            <v>20549505</v>
          </cell>
        </row>
        <row r="8">
          <cell r="A8" t="str">
            <v>.10 to 14 years</v>
          </cell>
          <cell r="B8">
            <v>20857743</v>
          </cell>
          <cell r="C8">
            <v>21131451</v>
          </cell>
          <cell r="D8">
            <v>21199250</v>
          </cell>
          <cell r="E8">
            <v>21107571</v>
          </cell>
          <cell r="F8">
            <v>20891003</v>
          </cell>
          <cell r="G8">
            <v>20620087</v>
          </cell>
          <cell r="H8">
            <v>20528425</v>
          </cell>
          <cell r="I8">
            <v>20528072</v>
          </cell>
        </row>
        <row r="9">
          <cell r="A9" t="str">
            <v>.15 to 19 years</v>
          </cell>
          <cell r="B9">
            <v>21038989</v>
          </cell>
          <cell r="C9">
            <v>20724305</v>
          </cell>
          <cell r="D9">
            <v>20487475</v>
          </cell>
          <cell r="E9">
            <v>20366002</v>
          </cell>
          <cell r="F9">
            <v>20305948</v>
          </cell>
          <cell r="G9">
            <v>20261732</v>
          </cell>
          <cell r="H9">
            <v>20218782</v>
          </cell>
          <cell r="I9">
            <v>20219890</v>
          </cell>
        </row>
        <row r="10">
          <cell r="A10" t="str">
            <v>.20 to 24 years</v>
          </cell>
          <cell r="B10">
            <v>21037860</v>
          </cell>
          <cell r="C10">
            <v>20973389</v>
          </cell>
          <cell r="D10">
            <v>20768264</v>
          </cell>
          <cell r="E10">
            <v>20337763</v>
          </cell>
          <cell r="F10">
            <v>19801000</v>
          </cell>
          <cell r="G10">
            <v>19126322</v>
          </cell>
          <cell r="H10">
            <v>18962964</v>
          </cell>
          <cell r="I10">
            <v>18964001</v>
          </cell>
        </row>
        <row r="11">
          <cell r="A11" t="str">
            <v>.25 to 29 years</v>
          </cell>
          <cell r="B11">
            <v>20065702</v>
          </cell>
          <cell r="C11">
            <v>19554749</v>
          </cell>
          <cell r="D11">
            <v>19132525</v>
          </cell>
          <cell r="E11">
            <v>18913960</v>
          </cell>
          <cell r="F11">
            <v>18937229</v>
          </cell>
          <cell r="G11">
            <v>19306070</v>
          </cell>
          <cell r="H11">
            <v>19381792</v>
          </cell>
          <cell r="I11">
            <v>19381336</v>
          </cell>
        </row>
        <row r="12">
          <cell r="A12" t="str">
            <v>.30 to 34 years</v>
          </cell>
          <cell r="B12">
            <v>20077210</v>
          </cell>
          <cell r="C12">
            <v>20467220</v>
          </cell>
          <cell r="D12">
            <v>20726382</v>
          </cell>
          <cell r="E12">
            <v>20815160</v>
          </cell>
          <cell r="F12">
            <v>20730119</v>
          </cell>
          <cell r="G12">
            <v>20540433</v>
          </cell>
          <cell r="H12">
            <v>20511067</v>
          </cell>
          <cell r="I12">
            <v>20510388</v>
          </cell>
        </row>
        <row r="13">
          <cell r="A13" t="str">
            <v>.35 to 39 years</v>
          </cell>
          <cell r="B13">
            <v>21001954</v>
          </cell>
          <cell r="C13">
            <v>21050191</v>
          </cell>
          <cell r="D13">
            <v>21412941</v>
          </cell>
          <cell r="E13">
            <v>21840075</v>
          </cell>
          <cell r="F13">
            <v>22278792</v>
          </cell>
          <cell r="G13">
            <v>22660152</v>
          </cell>
          <cell r="H13">
            <v>22707390</v>
          </cell>
          <cell r="I13">
            <v>22706664</v>
          </cell>
        </row>
        <row r="14">
          <cell r="A14" t="str">
            <v>.40 to 44 years</v>
          </cell>
          <cell r="B14">
            <v>22860510</v>
          </cell>
          <cell r="C14">
            <v>23054860</v>
          </cell>
          <cell r="D14">
            <v>22991341</v>
          </cell>
          <cell r="E14">
            <v>22947370</v>
          </cell>
          <cell r="F14">
            <v>22842902</v>
          </cell>
          <cell r="G14">
            <v>22524300</v>
          </cell>
          <cell r="H14">
            <v>22442442</v>
          </cell>
          <cell r="I14">
            <v>22441863</v>
          </cell>
        </row>
        <row r="15">
          <cell r="A15" t="str">
            <v>.45 to 49 years</v>
          </cell>
          <cell r="B15">
            <v>22484523</v>
          </cell>
          <cell r="C15">
            <v>22120972</v>
          </cell>
          <cell r="D15">
            <v>21765332</v>
          </cell>
          <cell r="E15">
            <v>21274672</v>
          </cell>
          <cell r="F15">
            <v>20708623</v>
          </cell>
          <cell r="G15">
            <v>20222042</v>
          </cell>
          <cell r="H15">
            <v>20092711</v>
          </cell>
          <cell r="I15">
            <v>20092404</v>
          </cell>
        </row>
        <row r="16">
          <cell r="A16" t="str">
            <v>.50 to 54 years</v>
          </cell>
          <cell r="B16">
            <v>19997742</v>
          </cell>
          <cell r="C16">
            <v>19495828</v>
          </cell>
          <cell r="D16">
            <v>19041381</v>
          </cell>
          <cell r="E16">
            <v>18696096</v>
          </cell>
          <cell r="F16">
            <v>18662080</v>
          </cell>
          <cell r="G16">
            <v>17774839</v>
          </cell>
          <cell r="H16">
            <v>17585824</v>
          </cell>
          <cell r="I16">
            <v>17585548</v>
          </cell>
        </row>
        <row r="17">
          <cell r="A17" t="str">
            <v>.55 to 59 years</v>
          </cell>
          <cell r="B17">
            <v>17353678</v>
          </cell>
          <cell r="C17">
            <v>16487591</v>
          </cell>
          <cell r="D17">
            <v>15722898</v>
          </cell>
          <cell r="E17">
            <v>15082984</v>
          </cell>
          <cell r="F17">
            <v>13933483</v>
          </cell>
          <cell r="G17">
            <v>13559220</v>
          </cell>
          <cell r="H17">
            <v>13469425</v>
          </cell>
          <cell r="I17">
            <v>13469237</v>
          </cell>
        </row>
        <row r="18">
          <cell r="A18" t="str">
            <v>.60 to 64 years</v>
          </cell>
          <cell r="B18">
            <v>13001863</v>
          </cell>
          <cell r="C18">
            <v>12588553</v>
          </cell>
          <cell r="D18">
            <v>12110663</v>
          </cell>
          <cell r="E18">
            <v>11501028</v>
          </cell>
          <cell r="F18">
            <v>11104335</v>
          </cell>
          <cell r="G18">
            <v>10856812</v>
          </cell>
          <cell r="H18">
            <v>10805577</v>
          </cell>
          <cell r="I18">
            <v>10805447</v>
          </cell>
        </row>
        <row r="19">
          <cell r="A19" t="str">
            <v>.65 to 69 years</v>
          </cell>
          <cell r="B19">
            <v>10131444</v>
          </cell>
          <cell r="C19">
            <v>9959681</v>
          </cell>
          <cell r="D19">
            <v>9744960</v>
          </cell>
          <cell r="E19">
            <v>9581096</v>
          </cell>
          <cell r="F19">
            <v>9531288</v>
          </cell>
          <cell r="G19">
            <v>9517642</v>
          </cell>
          <cell r="H19">
            <v>9533651</v>
          </cell>
          <cell r="I19">
            <v>9533545</v>
          </cell>
        </row>
        <row r="20">
          <cell r="A20" t="str">
            <v>.70 to 74 years</v>
          </cell>
          <cell r="B20">
            <v>8508369</v>
          </cell>
          <cell r="C20">
            <v>8518573</v>
          </cell>
          <cell r="D20">
            <v>8606138</v>
          </cell>
          <cell r="E20">
            <v>8701055</v>
          </cell>
          <cell r="F20">
            <v>8790769</v>
          </cell>
          <cell r="G20">
            <v>8851791</v>
          </cell>
          <cell r="H20">
            <v>8857533</v>
          </cell>
          <cell r="I20">
            <v>8857441</v>
          </cell>
        </row>
        <row r="21">
          <cell r="A21" t="str">
            <v>.75 to 79 years</v>
          </cell>
          <cell r="B21">
            <v>7411813</v>
          </cell>
          <cell r="C21">
            <v>7422631</v>
          </cell>
          <cell r="D21">
            <v>7468089</v>
          </cell>
          <cell r="E21">
            <v>7450251</v>
          </cell>
          <cell r="F21">
            <v>7442821</v>
          </cell>
          <cell r="G21">
            <v>7435638</v>
          </cell>
          <cell r="H21">
            <v>7415910</v>
          </cell>
          <cell r="I21">
            <v>7415813</v>
          </cell>
        </row>
        <row r="22">
          <cell r="A22" t="str">
            <v>.80 to 84 years</v>
          </cell>
          <cell r="B22">
            <v>5642549</v>
          </cell>
          <cell r="C22">
            <v>5564702</v>
          </cell>
          <cell r="D22">
            <v>5417189</v>
          </cell>
          <cell r="E22">
            <v>5309528</v>
          </cell>
          <cell r="F22">
            <v>5147312</v>
          </cell>
          <cell r="G22">
            <v>4986522</v>
          </cell>
          <cell r="H22">
            <v>4945426</v>
          </cell>
          <cell r="I22">
            <v>4945367</v>
          </cell>
        </row>
        <row r="23">
          <cell r="A23" t="str">
            <v>.85 to 89 years</v>
          </cell>
          <cell r="B23">
            <v>3210503</v>
          </cell>
          <cell r="C23">
            <v>3082933</v>
          </cell>
          <cell r="D23">
            <v>3024980</v>
          </cell>
          <cell r="E23">
            <v>2938403</v>
          </cell>
          <cell r="F23">
            <v>2878015</v>
          </cell>
          <cell r="G23">
            <v>2813744</v>
          </cell>
          <cell r="H23">
            <v>2789863</v>
          </cell>
          <cell r="I23">
            <v>2789818</v>
          </cell>
        </row>
        <row r="24">
          <cell r="A24" t="str">
            <v>.90 to 94 years</v>
          </cell>
          <cell r="B24">
            <v>1414938</v>
          </cell>
          <cell r="C24">
            <v>1351171</v>
          </cell>
          <cell r="D24">
            <v>1285233</v>
          </cell>
          <cell r="E24">
            <v>1230611</v>
          </cell>
          <cell r="F24">
            <v>1180285</v>
          </cell>
          <cell r="G24">
            <v>1128717</v>
          </cell>
          <cell r="H24">
            <v>1112563</v>
          </cell>
          <cell r="I24">
            <v>1112531</v>
          </cell>
        </row>
        <row r="25">
          <cell r="A25" t="str">
            <v>.95 to 99 years</v>
          </cell>
          <cell r="B25">
            <v>400393</v>
          </cell>
          <cell r="C25">
            <v>370611</v>
          </cell>
          <cell r="D25">
            <v>348756</v>
          </cell>
          <cell r="E25">
            <v>324595</v>
          </cell>
          <cell r="F25">
            <v>307165</v>
          </cell>
          <cell r="G25">
            <v>292209</v>
          </cell>
          <cell r="H25">
            <v>286794</v>
          </cell>
          <cell r="I25">
            <v>286784</v>
          </cell>
        </row>
        <row r="26">
          <cell r="A26" t="str">
            <v>.100 years and over</v>
          </cell>
          <cell r="B26">
            <v>70104</v>
          </cell>
          <cell r="C26">
            <v>62723</v>
          </cell>
          <cell r="D26">
            <v>57044</v>
          </cell>
          <cell r="E26">
            <v>53352</v>
          </cell>
          <cell r="F26">
            <v>52195</v>
          </cell>
          <cell r="G26">
            <v>51488</v>
          </cell>
          <cell r="H26">
            <v>50454</v>
          </cell>
          <cell r="I26">
            <v>50454</v>
          </cell>
        </row>
        <row r="27">
          <cell r="A27" t="str">
            <v>Total 60+</v>
          </cell>
          <cell r="B27">
            <v>49791976</v>
          </cell>
          <cell r="C27">
            <v>48921578</v>
          </cell>
          <cell r="D27">
            <v>48063052</v>
          </cell>
          <cell r="E27">
            <v>47089919</v>
          </cell>
          <cell r="F27">
            <v>46434185</v>
          </cell>
          <cell r="G27">
            <v>45934563</v>
          </cell>
          <cell r="H27">
            <v>45797771</v>
          </cell>
          <cell r="I27">
            <v>45797200</v>
          </cell>
        </row>
        <row r="28">
          <cell r="A28" t="str">
            <v>Total 65+</v>
          </cell>
          <cell r="B28">
            <v>36790113</v>
          </cell>
          <cell r="C28">
            <v>36333025</v>
          </cell>
          <cell r="D28">
            <v>35952389</v>
          </cell>
          <cell r="E28">
            <v>35588891</v>
          </cell>
          <cell r="F28">
            <v>35329850</v>
          </cell>
          <cell r="G28">
            <v>35077751</v>
          </cell>
          <cell r="H28">
            <v>34992194</v>
          </cell>
          <cell r="I28">
            <v>34991753</v>
          </cell>
        </row>
        <row r="29">
          <cell r="A29" t="str">
            <v>70+</v>
          </cell>
          <cell r="B29">
            <v>26658669</v>
          </cell>
          <cell r="C29">
            <v>26373344</v>
          </cell>
          <cell r="D29">
            <v>26207429</v>
          </cell>
          <cell r="E29">
            <v>26007795</v>
          </cell>
          <cell r="F29">
            <v>25798562</v>
          </cell>
          <cell r="G29">
            <v>25560109</v>
          </cell>
          <cell r="H29">
            <v>25458543</v>
          </cell>
          <cell r="I29">
            <v>25458208</v>
          </cell>
        </row>
        <row r="30">
          <cell r="A30" t="str">
            <v>Total 85+</v>
          </cell>
          <cell r="B30">
            <v>5095938</v>
          </cell>
          <cell r="C30">
            <v>4867438</v>
          </cell>
          <cell r="D30">
            <v>4716013</v>
          </cell>
          <cell r="E30">
            <v>4546961</v>
          </cell>
          <cell r="F30">
            <v>4417660</v>
          </cell>
          <cell r="G30">
            <v>4286158</v>
          </cell>
          <cell r="H30">
            <v>4239674</v>
          </cell>
          <cell r="I30">
            <v>4239587</v>
          </cell>
        </row>
        <row r="31">
          <cell r="A31" t="str">
            <v>.Median age(years)</v>
          </cell>
          <cell r="B31">
            <v>36.209373079161736</v>
          </cell>
          <cell r="C31">
            <v>36.03605284876789</v>
          </cell>
          <cell r="D31">
            <v>35.87854908676894</v>
          </cell>
          <cell r="E31">
            <v>35.72330461741272</v>
          </cell>
          <cell r="F31">
            <v>35.55333451865417</v>
          </cell>
          <cell r="G31">
            <v>35.354840526315314</v>
          </cell>
          <cell r="H31">
            <v>35.30628579576932</v>
          </cell>
          <cell r="I31">
            <v>35.306006840388136</v>
          </cell>
        </row>
        <row r="32">
          <cell r="A32" t="str">
            <v>MALE</v>
          </cell>
          <cell r="B32">
            <v>145999746</v>
          </cell>
          <cell r="C32">
            <v>144535403</v>
          </cell>
          <cell r="D32">
            <v>143057818</v>
          </cell>
          <cell r="E32">
            <v>141542448</v>
          </cell>
          <cell r="F32">
            <v>140015885</v>
          </cell>
          <cell r="G32">
            <v>138469724</v>
          </cell>
          <cell r="H32">
            <v>138056129</v>
          </cell>
          <cell r="I32">
            <v>138053563</v>
          </cell>
        </row>
        <row r="33">
          <cell r="A33" t="str">
            <v>.Under 5 years</v>
          </cell>
          <cell r="B33">
            <v>10381346</v>
          </cell>
          <cell r="C33">
            <v>10258460</v>
          </cell>
          <cell r="D33">
            <v>10114009</v>
          </cell>
          <cell r="E33">
            <v>9990483</v>
          </cell>
          <cell r="F33">
            <v>9894823</v>
          </cell>
          <cell r="G33">
            <v>9815615</v>
          </cell>
          <cell r="H33">
            <v>9810907</v>
          </cell>
          <cell r="I33">
            <v>9810733</v>
          </cell>
        </row>
        <row r="34">
          <cell r="A34" t="str">
            <v>.5 to 9 years</v>
          </cell>
          <cell r="B34">
            <v>9993397</v>
          </cell>
          <cell r="C34">
            <v>10033431</v>
          </cell>
          <cell r="D34">
            <v>10111653</v>
          </cell>
          <cell r="E34">
            <v>10226078</v>
          </cell>
          <cell r="F34">
            <v>10360028</v>
          </cell>
          <cell r="G34">
            <v>10485842</v>
          </cell>
          <cell r="H34">
            <v>10523479</v>
          </cell>
          <cell r="I34">
            <v>10523277</v>
          </cell>
        </row>
        <row r="35">
          <cell r="A35" t="str">
            <v>.10 to 14 years</v>
          </cell>
          <cell r="B35">
            <v>10681835</v>
          </cell>
          <cell r="C35">
            <v>10823881</v>
          </cell>
          <cell r="D35">
            <v>10859623</v>
          </cell>
          <cell r="E35">
            <v>10810954</v>
          </cell>
          <cell r="F35">
            <v>10701790</v>
          </cell>
          <cell r="G35">
            <v>10565429</v>
          </cell>
          <cell r="H35">
            <v>10520392</v>
          </cell>
          <cell r="I35">
            <v>10520197</v>
          </cell>
        </row>
        <row r="36">
          <cell r="A36" t="str">
            <v>.15 to 19 years</v>
          </cell>
          <cell r="B36">
            <v>10790223</v>
          </cell>
          <cell r="C36">
            <v>10632254</v>
          </cell>
          <cell r="D36">
            <v>10522905</v>
          </cell>
          <cell r="E36">
            <v>10477514</v>
          </cell>
          <cell r="F36">
            <v>10454269</v>
          </cell>
          <cell r="G36">
            <v>10418948</v>
          </cell>
          <cell r="H36">
            <v>10390766</v>
          </cell>
          <cell r="I36">
            <v>10391004</v>
          </cell>
        </row>
        <row r="37">
          <cell r="A37" t="str">
            <v>.20 to 24 years</v>
          </cell>
          <cell r="B37">
            <v>10856936</v>
          </cell>
          <cell r="C37">
            <v>10803688</v>
          </cell>
          <cell r="D37">
            <v>10683153</v>
          </cell>
          <cell r="E37">
            <v>10433978</v>
          </cell>
          <cell r="F37">
            <v>10132699</v>
          </cell>
          <cell r="G37">
            <v>9777904</v>
          </cell>
          <cell r="H37">
            <v>9687506</v>
          </cell>
          <cell r="I37">
            <v>9687814</v>
          </cell>
        </row>
        <row r="38">
          <cell r="A38" t="str">
            <v>.25 to 29 years</v>
          </cell>
          <cell r="B38">
            <v>10268169</v>
          </cell>
          <cell r="C38">
            <v>9991956</v>
          </cell>
          <cell r="D38">
            <v>9755603</v>
          </cell>
          <cell r="E38">
            <v>9618273</v>
          </cell>
          <cell r="F38">
            <v>9606167</v>
          </cell>
          <cell r="G38">
            <v>9766840</v>
          </cell>
          <cell r="H38">
            <v>9799097</v>
          </cell>
          <cell r="I38">
            <v>9798760</v>
          </cell>
        </row>
        <row r="39">
          <cell r="A39" t="str">
            <v>.30 to 34 years</v>
          </cell>
          <cell r="B39">
            <v>10153091</v>
          </cell>
          <cell r="C39">
            <v>10339610</v>
          </cell>
          <cell r="D39">
            <v>10460370</v>
          </cell>
          <cell r="E39">
            <v>10496771</v>
          </cell>
          <cell r="F39">
            <v>10440432</v>
          </cell>
          <cell r="G39">
            <v>10339935</v>
          </cell>
          <cell r="H39">
            <v>10322266</v>
          </cell>
          <cell r="I39">
            <v>10321769</v>
          </cell>
        </row>
        <row r="40">
          <cell r="A40" t="str">
            <v>.35 to 39 years</v>
          </cell>
          <cell r="B40">
            <v>10563375</v>
          </cell>
          <cell r="C40">
            <v>10569858</v>
          </cell>
          <cell r="D40">
            <v>10730676</v>
          </cell>
          <cell r="E40">
            <v>10923237</v>
          </cell>
          <cell r="F40">
            <v>11130311</v>
          </cell>
          <cell r="G40">
            <v>11300648</v>
          </cell>
          <cell r="H40">
            <v>11319210</v>
          </cell>
          <cell r="I40">
            <v>11318696</v>
          </cell>
        </row>
        <row r="41">
          <cell r="A41" t="str">
            <v>.40 to 44 years</v>
          </cell>
          <cell r="B41">
            <v>11376664</v>
          </cell>
          <cell r="C41">
            <v>11463136</v>
          </cell>
          <cell r="D41">
            <v>11421285</v>
          </cell>
          <cell r="E41">
            <v>11396320</v>
          </cell>
          <cell r="F41">
            <v>11334207</v>
          </cell>
          <cell r="G41">
            <v>11170751</v>
          </cell>
          <cell r="H41">
            <v>11129514</v>
          </cell>
          <cell r="I41">
            <v>11129102</v>
          </cell>
        </row>
        <row r="42">
          <cell r="A42" t="str">
            <v>.45 to 49 years</v>
          </cell>
          <cell r="B42">
            <v>11106575</v>
          </cell>
          <cell r="C42">
            <v>10917081</v>
          </cell>
          <cell r="D42">
            <v>10733329</v>
          </cell>
          <cell r="E42">
            <v>10480373</v>
          </cell>
          <cell r="F42">
            <v>10198653</v>
          </cell>
          <cell r="G42">
            <v>9954897</v>
          </cell>
          <cell r="H42">
            <v>9889711</v>
          </cell>
          <cell r="I42">
            <v>9889506</v>
          </cell>
        </row>
        <row r="43">
          <cell r="A43" t="str">
            <v>.50 to 54 years</v>
          </cell>
          <cell r="B43">
            <v>9788780</v>
          </cell>
          <cell r="C43">
            <v>9535042</v>
          </cell>
          <cell r="D43">
            <v>9311992</v>
          </cell>
          <cell r="E43">
            <v>9145811</v>
          </cell>
          <cell r="F43">
            <v>9132679</v>
          </cell>
          <cell r="G43">
            <v>8700802</v>
          </cell>
          <cell r="H43">
            <v>8607914</v>
          </cell>
          <cell r="I43">
            <v>8607724</v>
          </cell>
        </row>
        <row r="44">
          <cell r="A44" t="str">
            <v>.55 to 59 years</v>
          </cell>
          <cell r="B44">
            <v>8425070</v>
          </cell>
          <cell r="C44">
            <v>8000457</v>
          </cell>
          <cell r="D44">
            <v>7626221</v>
          </cell>
          <cell r="E44">
            <v>7310094</v>
          </cell>
          <cell r="F44">
            <v>6740443</v>
          </cell>
          <cell r="G44">
            <v>6553737</v>
          </cell>
          <cell r="H44">
            <v>6508835</v>
          </cell>
          <cell r="I44">
            <v>6508729</v>
          </cell>
        </row>
        <row r="45">
          <cell r="A45" t="str">
            <v>.60 to 64 years</v>
          </cell>
          <cell r="B45">
            <v>6201648</v>
          </cell>
          <cell r="C45">
            <v>5997568</v>
          </cell>
          <cell r="D45">
            <v>5768129</v>
          </cell>
          <cell r="E45">
            <v>5473394</v>
          </cell>
          <cell r="F45">
            <v>5282917</v>
          </cell>
          <cell r="G45">
            <v>5163111</v>
          </cell>
          <cell r="H45">
            <v>5136709</v>
          </cell>
          <cell r="I45">
            <v>5136627</v>
          </cell>
        </row>
        <row r="46">
          <cell r="A46" t="str">
            <v>.65 to 69 years</v>
          </cell>
          <cell r="B46">
            <v>4721791</v>
          </cell>
          <cell r="C46">
            <v>4634812</v>
          </cell>
          <cell r="D46">
            <v>4525674</v>
          </cell>
          <cell r="E46">
            <v>4440039</v>
          </cell>
          <cell r="F46">
            <v>4408751</v>
          </cell>
          <cell r="G46">
            <v>4394593</v>
          </cell>
          <cell r="H46">
            <v>4400429</v>
          </cell>
          <cell r="I46">
            <v>4400362</v>
          </cell>
        </row>
        <row r="47">
          <cell r="A47" t="str">
            <v>.70 to 74 years</v>
          </cell>
          <cell r="B47">
            <v>3807605</v>
          </cell>
          <cell r="C47">
            <v>3801151</v>
          </cell>
          <cell r="D47">
            <v>3831919</v>
          </cell>
          <cell r="E47">
            <v>3864938</v>
          </cell>
          <cell r="F47">
            <v>3893421</v>
          </cell>
          <cell r="G47">
            <v>3905258</v>
          </cell>
          <cell r="H47">
            <v>3902969</v>
          </cell>
          <cell r="I47">
            <v>3902912</v>
          </cell>
        </row>
        <row r="48">
          <cell r="A48" t="str">
            <v>.75 to 79 years</v>
          </cell>
          <cell r="B48">
            <v>3117774</v>
          </cell>
          <cell r="C48">
            <v>3104404</v>
          </cell>
          <cell r="D48">
            <v>3104859</v>
          </cell>
          <cell r="E48">
            <v>3084061</v>
          </cell>
          <cell r="F48">
            <v>3067108</v>
          </cell>
          <cell r="G48">
            <v>3054939</v>
          </cell>
          <cell r="H48">
            <v>3044493</v>
          </cell>
          <cell r="I48">
            <v>3044456</v>
          </cell>
        </row>
        <row r="49">
          <cell r="A49" t="str">
            <v>.80 to 84 years</v>
          </cell>
          <cell r="B49">
            <v>2161671</v>
          </cell>
          <cell r="C49">
            <v>2121197</v>
          </cell>
          <cell r="D49">
            <v>2056087</v>
          </cell>
          <cell r="E49">
            <v>2004152</v>
          </cell>
          <cell r="F49">
            <v>1930312</v>
          </cell>
          <cell r="G49">
            <v>1854248</v>
          </cell>
          <cell r="H49">
            <v>1834916</v>
          </cell>
          <cell r="I49">
            <v>1834897</v>
          </cell>
        </row>
        <row r="50">
          <cell r="A50" t="str">
            <v>.85 to 89 years</v>
          </cell>
          <cell r="B50">
            <v>1092012</v>
          </cell>
          <cell r="C50">
            <v>1035146</v>
          </cell>
          <cell r="D50">
            <v>1003117</v>
          </cell>
          <cell r="E50">
            <v>958597</v>
          </cell>
          <cell r="F50">
            <v>924871</v>
          </cell>
          <cell r="G50">
            <v>888504</v>
          </cell>
          <cell r="H50">
            <v>876514</v>
          </cell>
          <cell r="I50">
            <v>876501</v>
          </cell>
        </row>
        <row r="51">
          <cell r="A51" t="str">
            <v>.90 to 94 years</v>
          </cell>
          <cell r="B51">
            <v>404657</v>
          </cell>
          <cell r="C51">
            <v>376838</v>
          </cell>
          <cell r="D51">
            <v>349921</v>
          </cell>
          <cell r="E51">
            <v>327998</v>
          </cell>
          <cell r="F51">
            <v>307773</v>
          </cell>
          <cell r="G51">
            <v>287975</v>
          </cell>
          <cell r="H51">
            <v>282329</v>
          </cell>
          <cell r="I51">
            <v>282325</v>
          </cell>
        </row>
        <row r="52">
          <cell r="A52" t="str">
            <v>.95 to 99 years</v>
          </cell>
          <cell r="B52">
            <v>93114</v>
          </cell>
          <cell r="C52">
            <v>83122</v>
          </cell>
          <cell r="D52">
            <v>76302</v>
          </cell>
          <cell r="E52">
            <v>68962</v>
          </cell>
          <cell r="F52">
            <v>63969</v>
          </cell>
          <cell r="G52">
            <v>59563</v>
          </cell>
          <cell r="H52">
            <v>58116</v>
          </cell>
          <cell r="I52">
            <v>58115</v>
          </cell>
        </row>
        <row r="53">
          <cell r="A53" t="str">
            <v>.100 years and over</v>
          </cell>
          <cell r="B53">
            <v>14013</v>
          </cell>
          <cell r="C53">
            <v>12311</v>
          </cell>
          <cell r="D53">
            <v>10991</v>
          </cell>
          <cell r="E53">
            <v>10421</v>
          </cell>
          <cell r="F53">
            <v>10262</v>
          </cell>
          <cell r="G53">
            <v>10185</v>
          </cell>
          <cell r="H53">
            <v>10057</v>
          </cell>
          <cell r="I53">
            <v>10057</v>
          </cell>
        </row>
        <row r="54">
          <cell r="A54" t="str">
            <v>Total 60+</v>
          </cell>
          <cell r="B54">
            <v>21614285</v>
          </cell>
          <cell r="C54">
            <v>21166549</v>
          </cell>
          <cell r="D54">
            <v>20726999</v>
          </cell>
          <cell r="E54">
            <v>20232562</v>
          </cell>
          <cell r="F54">
            <v>19889384</v>
          </cell>
          <cell r="G54">
            <v>19618376</v>
          </cell>
          <cell r="H54">
            <v>19546532</v>
          </cell>
          <cell r="I54">
            <v>19546252</v>
          </cell>
        </row>
        <row r="55">
          <cell r="A55" t="str">
            <v>Total 65+</v>
          </cell>
          <cell r="B55">
            <v>15412637</v>
          </cell>
          <cell r="C55">
            <v>15168981</v>
          </cell>
          <cell r="D55">
            <v>14958870</v>
          </cell>
          <cell r="E55">
            <v>14759168</v>
          </cell>
          <cell r="F55">
            <v>14606467</v>
          </cell>
          <cell r="G55">
            <v>14455265</v>
          </cell>
          <cell r="H55">
            <v>14409823</v>
          </cell>
          <cell r="I55">
            <v>14409625</v>
          </cell>
        </row>
        <row r="56">
          <cell r="A56" t="str">
            <v>   Total 70+</v>
          </cell>
          <cell r="B56">
            <v>10690846</v>
          </cell>
          <cell r="C56">
            <v>10534169</v>
          </cell>
          <cell r="D56">
            <v>10433196</v>
          </cell>
          <cell r="E56">
            <v>10319129</v>
          </cell>
          <cell r="F56">
            <v>10197716</v>
          </cell>
          <cell r="G56">
            <v>10060672</v>
          </cell>
          <cell r="H56">
            <v>10009394</v>
          </cell>
          <cell r="I56">
            <v>10009263</v>
          </cell>
        </row>
        <row r="57">
          <cell r="A57" t="str">
            <v>Total 85+</v>
          </cell>
          <cell r="B57">
            <v>1603796</v>
          </cell>
          <cell r="C57">
            <v>1507417</v>
          </cell>
          <cell r="D57">
            <v>1440331</v>
          </cell>
          <cell r="E57">
            <v>1365978</v>
          </cell>
          <cell r="F57">
            <v>1306875</v>
          </cell>
          <cell r="G57">
            <v>1246227</v>
          </cell>
          <cell r="H57">
            <v>1227016</v>
          </cell>
          <cell r="I57">
            <v>1226998</v>
          </cell>
        </row>
        <row r="58">
          <cell r="A58" t="str">
            <v>.Median age(years)</v>
          </cell>
          <cell r="B58">
            <v>34.94252161801618</v>
          </cell>
          <cell r="C58">
            <v>34.723168411315235</v>
          </cell>
          <cell r="D58">
            <v>34.53091913111349</v>
          </cell>
          <cell r="E58">
            <v>34.36969623417641</v>
          </cell>
          <cell r="F58">
            <v>34.219289732076774</v>
          </cell>
          <cell r="G58">
            <v>34.069992778652484</v>
          </cell>
          <cell r="H58">
            <v>34.035508919532155</v>
          </cell>
          <cell r="I58">
            <v>34.0352630238641</v>
          </cell>
        </row>
        <row r="59">
          <cell r="A59" t="str">
            <v>FEMALE</v>
          </cell>
          <cell r="B59">
            <v>150410658</v>
          </cell>
          <cell r="C59">
            <v>149121439</v>
          </cell>
          <cell r="D59">
            <v>147792187</v>
          </cell>
          <cell r="E59">
            <v>146442351</v>
          </cell>
          <cell r="F59">
            <v>145092038</v>
          </cell>
          <cell r="G59">
            <v>143723753</v>
          </cell>
          <cell r="H59">
            <v>143368473</v>
          </cell>
          <cell r="I59">
            <v>143368343</v>
          </cell>
        </row>
        <row r="60">
          <cell r="A60" t="str">
            <v>.Under 5 years</v>
          </cell>
          <cell r="B60">
            <v>9922378</v>
          </cell>
          <cell r="C60">
            <v>9802212</v>
          </cell>
          <cell r="D60">
            <v>9664157</v>
          </cell>
          <cell r="E60">
            <v>9546739</v>
          </cell>
          <cell r="F60">
            <v>9454573</v>
          </cell>
          <cell r="G60">
            <v>9371769</v>
          </cell>
          <cell r="H60">
            <v>9365247</v>
          </cell>
          <cell r="I60">
            <v>9365065</v>
          </cell>
        </row>
        <row r="61">
          <cell r="A61" t="str">
            <v>.5 to 9 years</v>
          </cell>
          <cell r="B61">
            <v>9545396</v>
          </cell>
          <cell r="C61">
            <v>9580605</v>
          </cell>
          <cell r="D61">
            <v>9649345</v>
          </cell>
          <cell r="E61">
            <v>9749927</v>
          </cell>
          <cell r="F61">
            <v>9873135</v>
          </cell>
          <cell r="G61">
            <v>9990491</v>
          </cell>
          <cell r="H61">
            <v>10026376</v>
          </cell>
          <cell r="I61">
            <v>10026228</v>
          </cell>
        </row>
        <row r="62">
          <cell r="A62" t="str">
            <v>.10 to 14 years</v>
          </cell>
          <cell r="B62">
            <v>10175908</v>
          </cell>
          <cell r="C62">
            <v>10307570</v>
          </cell>
          <cell r="D62">
            <v>10339627</v>
          </cell>
          <cell r="E62">
            <v>10296617</v>
          </cell>
          <cell r="F62">
            <v>10189213</v>
          </cell>
          <cell r="G62">
            <v>10054658</v>
          </cell>
          <cell r="H62">
            <v>10008033</v>
          </cell>
          <cell r="I62">
            <v>10007875</v>
          </cell>
        </row>
        <row r="63">
          <cell r="A63" t="str">
            <v>.15 to 19 years</v>
          </cell>
          <cell r="B63">
            <v>10248766</v>
          </cell>
          <cell r="C63">
            <v>10092051</v>
          </cell>
          <cell r="D63">
            <v>9964570</v>
          </cell>
          <cell r="E63">
            <v>9888488</v>
          </cell>
          <cell r="F63">
            <v>9851679</v>
          </cell>
          <cell r="G63">
            <v>9842784</v>
          </cell>
          <cell r="H63">
            <v>9828016</v>
          </cell>
          <cell r="I63">
            <v>9828886</v>
          </cell>
        </row>
        <row r="64">
          <cell r="A64" t="str">
            <v>.20 to 24 years</v>
          </cell>
          <cell r="B64">
            <v>10180924</v>
          </cell>
          <cell r="C64">
            <v>10169701</v>
          </cell>
          <cell r="D64">
            <v>10085111</v>
          </cell>
          <cell r="E64">
            <v>9903785</v>
          </cell>
          <cell r="F64">
            <v>9668301</v>
          </cell>
          <cell r="G64">
            <v>9348418</v>
          </cell>
          <cell r="H64">
            <v>9275458</v>
          </cell>
          <cell r="I64">
            <v>9276187</v>
          </cell>
        </row>
        <row r="65">
          <cell r="A65" t="str">
            <v>.25 to 29 years</v>
          </cell>
          <cell r="B65">
            <v>9797533</v>
          </cell>
          <cell r="C65">
            <v>9562793</v>
          </cell>
          <cell r="D65">
            <v>9376922</v>
          </cell>
          <cell r="E65">
            <v>9295687</v>
          </cell>
          <cell r="F65">
            <v>9331062</v>
          </cell>
          <cell r="G65">
            <v>9539230</v>
          </cell>
          <cell r="H65">
            <v>9582695</v>
          </cell>
          <cell r="I65">
            <v>9582576</v>
          </cell>
        </row>
        <row r="66">
          <cell r="A66" t="str">
            <v>.30 to 34 years</v>
          </cell>
          <cell r="B66">
            <v>9924119</v>
          </cell>
          <cell r="C66">
            <v>10127610</v>
          </cell>
          <cell r="D66">
            <v>10266012</v>
          </cell>
          <cell r="E66">
            <v>10318389</v>
          </cell>
          <cell r="F66">
            <v>10289687</v>
          </cell>
          <cell r="G66">
            <v>10200498</v>
          </cell>
          <cell r="H66">
            <v>10188801</v>
          </cell>
          <cell r="I66">
            <v>10188619</v>
          </cell>
        </row>
        <row r="67">
          <cell r="A67" t="str">
            <v>.35 to 39 years</v>
          </cell>
          <cell r="B67">
            <v>10438579</v>
          </cell>
          <cell r="C67">
            <v>10480333</v>
          </cell>
          <cell r="D67">
            <v>10682265</v>
          </cell>
          <cell r="E67">
            <v>10916838</v>
          </cell>
          <cell r="F67">
            <v>11148481</v>
          </cell>
          <cell r="G67">
            <v>11359504</v>
          </cell>
          <cell r="H67">
            <v>11388180</v>
          </cell>
          <cell r="I67">
            <v>11387968</v>
          </cell>
        </row>
        <row r="68">
          <cell r="A68" t="str">
            <v>.40 to 44 years</v>
          </cell>
          <cell r="B68">
            <v>11483846</v>
          </cell>
          <cell r="C68">
            <v>11591724</v>
          </cell>
          <cell r="D68">
            <v>11570056</v>
          </cell>
          <cell r="E68">
            <v>11551050</v>
          </cell>
          <cell r="F68">
            <v>11508695</v>
          </cell>
          <cell r="G68">
            <v>11353549</v>
          </cell>
          <cell r="H68">
            <v>11312928</v>
          </cell>
          <cell r="I68">
            <v>11312761</v>
          </cell>
        </row>
        <row r="69">
          <cell r="A69" t="str">
            <v>.45 to 49 years</v>
          </cell>
          <cell r="B69">
            <v>11377948</v>
          </cell>
          <cell r="C69">
            <v>11203891</v>
          </cell>
          <cell r="D69">
            <v>11032003</v>
          </cell>
          <cell r="E69">
            <v>10794299</v>
          </cell>
          <cell r="F69">
            <v>10509970</v>
          </cell>
          <cell r="G69">
            <v>10267145</v>
          </cell>
          <cell r="H69">
            <v>10203000</v>
          </cell>
          <cell r="I69">
            <v>10202898</v>
          </cell>
        </row>
        <row r="70">
          <cell r="A70" t="str">
            <v>.50 to 54 years</v>
          </cell>
          <cell r="B70">
            <v>10208962</v>
          </cell>
          <cell r="C70">
            <v>9960786</v>
          </cell>
          <cell r="D70">
            <v>9729389</v>
          </cell>
          <cell r="E70">
            <v>9550285</v>
          </cell>
          <cell r="F70">
            <v>9529401</v>
          </cell>
          <cell r="G70">
            <v>9074037</v>
          </cell>
          <cell r="H70">
            <v>8977910</v>
          </cell>
          <cell r="I70">
            <v>8977824</v>
          </cell>
        </row>
        <row r="71">
          <cell r="A71" t="str">
            <v>.55 to 59 years</v>
          </cell>
          <cell r="B71">
            <v>8928608</v>
          </cell>
          <cell r="C71">
            <v>8487134</v>
          </cell>
          <cell r="D71">
            <v>8096677</v>
          </cell>
          <cell r="E71">
            <v>7772890</v>
          </cell>
          <cell r="F71">
            <v>7193040</v>
          </cell>
          <cell r="G71">
            <v>7005483</v>
          </cell>
          <cell r="H71">
            <v>6960590</v>
          </cell>
          <cell r="I71">
            <v>6960508</v>
          </cell>
        </row>
        <row r="72">
          <cell r="A72" t="str">
            <v>.60 to 64 years</v>
          </cell>
          <cell r="B72">
            <v>6800215</v>
          </cell>
          <cell r="C72">
            <v>6590985</v>
          </cell>
          <cell r="D72">
            <v>6342534</v>
          </cell>
          <cell r="E72">
            <v>6027634</v>
          </cell>
          <cell r="F72">
            <v>5821418</v>
          </cell>
          <cell r="G72">
            <v>5693701</v>
          </cell>
          <cell r="H72">
            <v>5668868</v>
          </cell>
          <cell r="I72">
            <v>5668820</v>
          </cell>
        </row>
        <row r="73">
          <cell r="A73" t="str">
            <v>.65 to 69 years</v>
          </cell>
          <cell r="B73">
            <v>5409653</v>
          </cell>
          <cell r="C73">
            <v>5324869</v>
          </cell>
          <cell r="D73">
            <v>5219286</v>
          </cell>
          <cell r="E73">
            <v>5141057</v>
          </cell>
          <cell r="F73">
            <v>5122537</v>
          </cell>
          <cell r="G73">
            <v>5123049</v>
          </cell>
          <cell r="H73">
            <v>5133222</v>
          </cell>
          <cell r="I73">
            <v>5133183</v>
          </cell>
        </row>
        <row r="74">
          <cell r="A74" t="str">
            <v>.70 to 74 years</v>
          </cell>
          <cell r="B74">
            <v>4700764</v>
          </cell>
          <cell r="C74">
            <v>4717422</v>
          </cell>
          <cell r="D74">
            <v>4774219</v>
          </cell>
          <cell r="E74">
            <v>4836117</v>
          </cell>
          <cell r="F74">
            <v>4897348</v>
          </cell>
          <cell r="G74">
            <v>4946533</v>
          </cell>
          <cell r="H74">
            <v>4954564</v>
          </cell>
          <cell r="I74">
            <v>4954529</v>
          </cell>
        </row>
        <row r="75">
          <cell r="A75" t="str">
            <v>.75 to 79 years</v>
          </cell>
          <cell r="B75">
            <v>4294039</v>
          </cell>
          <cell r="C75">
            <v>4318227</v>
          </cell>
          <cell r="D75">
            <v>4363230</v>
          </cell>
          <cell r="E75">
            <v>4366190</v>
          </cell>
          <cell r="F75">
            <v>4375713</v>
          </cell>
          <cell r="G75">
            <v>4380699</v>
          </cell>
          <cell r="H75">
            <v>4371417</v>
          </cell>
          <cell r="I75">
            <v>4371357</v>
          </cell>
        </row>
        <row r="76">
          <cell r="A76" t="str">
            <v>.80 to 84 years</v>
          </cell>
          <cell r="B76">
            <v>3480878</v>
          </cell>
          <cell r="C76">
            <v>3443505</v>
          </cell>
          <cell r="D76">
            <v>3361102</v>
          </cell>
          <cell r="E76">
            <v>3305376</v>
          </cell>
          <cell r="F76">
            <v>3217000</v>
          </cell>
          <cell r="G76">
            <v>3132274</v>
          </cell>
          <cell r="H76">
            <v>3110510</v>
          </cell>
          <cell r="I76">
            <v>3110470</v>
          </cell>
        </row>
        <row r="77">
          <cell r="A77" t="str">
            <v>.85 to 89 years</v>
          </cell>
          <cell r="B77">
            <v>2118491</v>
          </cell>
          <cell r="C77">
            <v>2047787</v>
          </cell>
          <cell r="D77">
            <v>2021863</v>
          </cell>
          <cell r="E77">
            <v>1979806</v>
          </cell>
          <cell r="F77">
            <v>1953144</v>
          </cell>
          <cell r="G77">
            <v>1925240</v>
          </cell>
          <cell r="H77">
            <v>1913349</v>
          </cell>
          <cell r="I77">
            <v>1913317</v>
          </cell>
        </row>
        <row r="78">
          <cell r="A78" t="str">
            <v>.90 to 94 years</v>
          </cell>
          <cell r="B78">
            <v>1010281</v>
          </cell>
          <cell r="C78">
            <v>974333</v>
          </cell>
          <cell r="D78">
            <v>935312</v>
          </cell>
          <cell r="E78">
            <v>902613</v>
          </cell>
          <cell r="F78">
            <v>872512</v>
          </cell>
          <cell r="G78">
            <v>840742</v>
          </cell>
          <cell r="H78">
            <v>830234</v>
          </cell>
          <cell r="I78">
            <v>830206</v>
          </cell>
        </row>
        <row r="79">
          <cell r="A79" t="str">
            <v>.95 to 99 years</v>
          </cell>
          <cell r="B79">
            <v>307279</v>
          </cell>
          <cell r="C79">
            <v>287489</v>
          </cell>
          <cell r="D79">
            <v>272454</v>
          </cell>
          <cell r="E79">
            <v>255633</v>
          </cell>
          <cell r="F79">
            <v>243196</v>
          </cell>
          <cell r="G79">
            <v>232646</v>
          </cell>
          <cell r="H79">
            <v>228678</v>
          </cell>
          <cell r="I79">
            <v>228669</v>
          </cell>
        </row>
        <row r="80">
          <cell r="A80" t="str">
            <v>.100 years and over</v>
          </cell>
          <cell r="B80">
            <v>56091</v>
          </cell>
          <cell r="C80">
            <v>50412</v>
          </cell>
          <cell r="D80">
            <v>46053</v>
          </cell>
          <cell r="E80">
            <v>42931</v>
          </cell>
          <cell r="F80">
            <v>41933</v>
          </cell>
          <cell r="G80">
            <v>41303</v>
          </cell>
          <cell r="H80">
            <v>40397</v>
          </cell>
          <cell r="I80">
            <v>40397</v>
          </cell>
        </row>
        <row r="81">
          <cell r="A81" t="str">
            <v>Total 60+</v>
          </cell>
          <cell r="B81">
            <v>28177691</v>
          </cell>
          <cell r="C81">
            <v>21166549</v>
          </cell>
          <cell r="D81">
            <v>20726999</v>
          </cell>
          <cell r="E81">
            <v>20232562</v>
          </cell>
          <cell r="F81">
            <v>19889384</v>
          </cell>
          <cell r="G81">
            <v>19618376</v>
          </cell>
          <cell r="H81">
            <v>19546532</v>
          </cell>
          <cell r="I81">
            <v>19546252</v>
          </cell>
        </row>
        <row r="82">
          <cell r="A82" t="str">
            <v>Total 65+</v>
          </cell>
          <cell r="B82">
            <v>21377476</v>
          </cell>
          <cell r="C82">
            <v>15168981</v>
          </cell>
          <cell r="D82">
            <v>14958870</v>
          </cell>
          <cell r="E82">
            <v>14759168</v>
          </cell>
          <cell r="F82">
            <v>14606467</v>
          </cell>
          <cell r="G82">
            <v>14455265</v>
          </cell>
          <cell r="H82">
            <v>14409823</v>
          </cell>
          <cell r="I82">
            <v>14409625</v>
          </cell>
        </row>
        <row r="83">
          <cell r="A83" t="str">
            <v>   Total 70+</v>
          </cell>
          <cell r="B83">
            <v>15967823</v>
          </cell>
          <cell r="C83">
            <v>15839175</v>
          </cell>
          <cell r="D83">
            <v>15774233</v>
          </cell>
          <cell r="E83">
            <v>15688666</v>
          </cell>
          <cell r="F83">
            <v>15600846</v>
          </cell>
          <cell r="G83">
            <v>15499437</v>
          </cell>
          <cell r="H83">
            <v>15449149</v>
          </cell>
          <cell r="I83">
            <v>15448945</v>
          </cell>
        </row>
        <row r="84">
          <cell r="A84" t="str">
            <v>Total 85+</v>
          </cell>
          <cell r="B84">
            <v>3492142</v>
          </cell>
          <cell r="C84">
            <v>1507417</v>
          </cell>
          <cell r="D84">
            <v>1440331</v>
          </cell>
          <cell r="E84">
            <v>1365978</v>
          </cell>
          <cell r="F84">
            <v>1306875</v>
          </cell>
          <cell r="G84">
            <v>1246227</v>
          </cell>
          <cell r="H84">
            <v>1227016</v>
          </cell>
          <cell r="I84">
            <v>1226998</v>
          </cell>
        </row>
        <row r="85">
          <cell r="A85" t="str">
            <v>.Median age(years)</v>
          </cell>
          <cell r="B85">
            <v>37.569927643189715</v>
          </cell>
          <cell r="C85">
            <v>37.40517478162395</v>
          </cell>
          <cell r="D85">
            <v>37.2359332617453</v>
          </cell>
          <cell r="E85">
            <v>37.04898560672092</v>
          </cell>
          <cell r="F85">
            <v>36.813833910786805</v>
          </cell>
          <cell r="G85">
            <v>36.571762639474436</v>
          </cell>
          <cell r="H85">
            <v>36.51203593264066</v>
          </cell>
          <cell r="I85">
            <v>36.51167103058394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6" t="s">
        <v>0</v>
      </c>
    </row>
    <row r="2" spans="1:2" ht="12.75">
      <c r="A2" s="13">
        <v>1900</v>
      </c>
      <c r="B2" s="14">
        <v>3.1</v>
      </c>
    </row>
    <row r="3" spans="1:2" ht="12.75">
      <c r="A3" s="13">
        <v>1920</v>
      </c>
      <c r="B3" s="15">
        <v>4.9</v>
      </c>
    </row>
    <row r="4" spans="1:2" ht="12.75">
      <c r="A4" s="13">
        <v>1940</v>
      </c>
      <c r="B4" s="15">
        <v>9</v>
      </c>
    </row>
    <row r="5" spans="1:2" ht="12.75">
      <c r="A5" s="13">
        <v>1960</v>
      </c>
      <c r="B5" s="15">
        <v>16.7</v>
      </c>
    </row>
    <row r="6" spans="1:2" ht="12.75">
      <c r="A6" s="13">
        <v>1980</v>
      </c>
      <c r="B6" s="15">
        <v>25.7</v>
      </c>
    </row>
    <row r="7" spans="1:2" ht="12.75">
      <c r="A7" s="13">
        <v>1990</v>
      </c>
      <c r="B7" s="15">
        <v>31.2</v>
      </c>
    </row>
    <row r="8" spans="1:2" ht="12.75">
      <c r="A8" s="13">
        <v>2000</v>
      </c>
      <c r="B8" s="15">
        <v>35</v>
      </c>
    </row>
    <row r="9" spans="1:2" ht="12.75">
      <c r="A9" s="13">
        <v>2010</v>
      </c>
      <c r="B9" s="15">
        <v>40.2</v>
      </c>
    </row>
    <row r="10" spans="1:2" ht="12.75">
      <c r="A10" s="13">
        <v>2020</v>
      </c>
      <c r="B10" s="15">
        <v>54.6</v>
      </c>
    </row>
    <row r="11" spans="1:2" ht="12.75">
      <c r="A11" s="13">
        <v>2030</v>
      </c>
      <c r="B11" s="15">
        <v>71.5</v>
      </c>
    </row>
    <row r="37" spans="1:8" ht="53.25" customHeight="1">
      <c r="A37" s="118" t="s">
        <v>88</v>
      </c>
      <c r="B37" s="118"/>
      <c r="C37" s="118"/>
      <c r="D37" s="118"/>
      <c r="E37" s="118"/>
      <c r="F37" s="118"/>
      <c r="G37" s="118"/>
      <c r="H37" s="118"/>
    </row>
    <row r="38" ht="12.75">
      <c r="A38" t="s">
        <v>87</v>
      </c>
    </row>
  </sheetData>
  <mergeCells count="1">
    <mergeCell ref="A37:H3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:E1"/>
    </sheetView>
  </sheetViews>
  <sheetFormatPr defaultColWidth="9.140625" defaultRowHeight="12.75"/>
  <cols>
    <col min="1" max="1" width="10.57421875" style="0" customWidth="1"/>
    <col min="2" max="2" width="24.8515625" style="0" customWidth="1"/>
  </cols>
  <sheetData>
    <row r="1" spans="1:5" ht="41.25" customHeight="1">
      <c r="A1" s="127" t="s">
        <v>164</v>
      </c>
      <c r="B1" s="127"/>
      <c r="C1" s="127"/>
      <c r="D1" s="127"/>
      <c r="E1" s="127"/>
    </row>
    <row r="2" ht="12.75">
      <c r="B2" s="77" t="s">
        <v>165</v>
      </c>
    </row>
    <row r="3" spans="1:2" ht="12.75">
      <c r="A3" t="s">
        <v>113</v>
      </c>
      <c r="B3" t="s">
        <v>103</v>
      </c>
    </row>
    <row r="5" spans="2:5" ht="25.5">
      <c r="B5" t="s">
        <v>115</v>
      </c>
      <c r="C5" s="87" t="s">
        <v>116</v>
      </c>
      <c r="D5" s="87" t="s">
        <v>117</v>
      </c>
      <c r="E5" s="88" t="s">
        <v>118</v>
      </c>
    </row>
    <row r="6" spans="1:5" ht="12.75">
      <c r="A6" t="s">
        <v>119</v>
      </c>
      <c r="B6" t="s">
        <v>120</v>
      </c>
      <c r="C6" s="59"/>
      <c r="D6" s="59"/>
      <c r="E6" s="89"/>
    </row>
    <row r="7" spans="1:5" ht="12.75">
      <c r="A7" t="s">
        <v>114</v>
      </c>
      <c r="B7" t="s">
        <v>121</v>
      </c>
      <c r="C7">
        <v>6.85</v>
      </c>
      <c r="D7">
        <v>13.95</v>
      </c>
      <c r="E7">
        <v>35.02</v>
      </c>
    </row>
    <row r="8" spans="2:5" ht="12.75">
      <c r="B8" t="s">
        <v>122</v>
      </c>
      <c r="C8">
        <v>5.28</v>
      </c>
      <c r="D8">
        <v>9.98</v>
      </c>
      <c r="E8">
        <v>24.85</v>
      </c>
    </row>
    <row r="9" spans="2:5" ht="12.75">
      <c r="B9" t="s">
        <v>124</v>
      </c>
      <c r="C9">
        <v>2.08</v>
      </c>
      <c r="D9">
        <v>3.88</v>
      </c>
      <c r="E9">
        <v>12.15</v>
      </c>
    </row>
    <row r="10" spans="2:5" ht="12.75">
      <c r="B10" t="s">
        <v>125</v>
      </c>
      <c r="C10">
        <v>9.85</v>
      </c>
      <c r="D10">
        <v>15.14</v>
      </c>
      <c r="E10">
        <v>30</v>
      </c>
    </row>
    <row r="11" spans="2:5" ht="12.75">
      <c r="B11" t="s">
        <v>126</v>
      </c>
      <c r="C11">
        <v>17.29</v>
      </c>
      <c r="D11">
        <v>27.45</v>
      </c>
      <c r="E11">
        <v>46.31</v>
      </c>
    </row>
    <row r="12" spans="2:5" ht="12.75">
      <c r="B12" t="s">
        <v>127</v>
      </c>
      <c r="C12">
        <v>3.91</v>
      </c>
      <c r="D12">
        <v>7.57</v>
      </c>
      <c r="E12">
        <v>22.4</v>
      </c>
    </row>
    <row r="13" spans="1:5" ht="12.75">
      <c r="A13" t="s">
        <v>128</v>
      </c>
      <c r="B13" t="s">
        <v>121</v>
      </c>
      <c r="C13">
        <v>5.86</v>
      </c>
      <c r="D13">
        <v>10.45</v>
      </c>
      <c r="E13">
        <v>23.35</v>
      </c>
    </row>
    <row r="14" spans="2:5" ht="12.75">
      <c r="B14" t="s">
        <v>122</v>
      </c>
      <c r="C14">
        <v>4.49</v>
      </c>
      <c r="D14">
        <v>6.81</v>
      </c>
      <c r="E14">
        <v>13.5</v>
      </c>
    </row>
    <row r="15" spans="2:5" ht="12.75">
      <c r="B15" t="s">
        <v>124</v>
      </c>
      <c r="C15">
        <v>1.47</v>
      </c>
      <c r="D15">
        <v>1.89</v>
      </c>
      <c r="E15">
        <v>4.15</v>
      </c>
    </row>
    <row r="16" spans="2:5" ht="12.75">
      <c r="B16" t="s">
        <v>125</v>
      </c>
      <c r="C16">
        <v>9.28</v>
      </c>
      <c r="D16">
        <v>12.96</v>
      </c>
      <c r="E16">
        <v>22.1</v>
      </c>
    </row>
    <row r="17" spans="2:5" ht="12.75">
      <c r="B17" t="s">
        <v>126</v>
      </c>
      <c r="C17">
        <v>16.79</v>
      </c>
      <c r="D17">
        <v>26.07</v>
      </c>
      <c r="E17">
        <v>42.21</v>
      </c>
    </row>
    <row r="18" spans="2:5" ht="12.75">
      <c r="B18" t="s">
        <v>127</v>
      </c>
      <c r="C18">
        <v>3.05</v>
      </c>
      <c r="D18">
        <v>4.72</v>
      </c>
      <c r="E18">
        <v>11.75</v>
      </c>
    </row>
    <row r="19" spans="1:5" ht="12.75">
      <c r="A19" t="s">
        <v>129</v>
      </c>
      <c r="B19" t="s">
        <v>121</v>
      </c>
      <c r="C19">
        <v>83.97</v>
      </c>
      <c r="D19">
        <v>91.53</v>
      </c>
      <c r="E19">
        <v>92.48</v>
      </c>
    </row>
    <row r="20" spans="2:5" ht="12.75">
      <c r="B20" t="s">
        <v>122</v>
      </c>
      <c r="C20">
        <v>67.52</v>
      </c>
      <c r="D20">
        <v>80.17</v>
      </c>
      <c r="E20">
        <v>80.71</v>
      </c>
    </row>
    <row r="21" spans="2:5" ht="12.75">
      <c r="B21" t="s">
        <v>124</v>
      </c>
      <c r="C21" t="s">
        <v>123</v>
      </c>
      <c r="D21">
        <v>48.04</v>
      </c>
      <c r="E21">
        <v>51.57</v>
      </c>
    </row>
    <row r="22" spans="2:5" ht="12.75">
      <c r="B22" t="s">
        <v>125</v>
      </c>
      <c r="C22" t="s">
        <v>123</v>
      </c>
      <c r="D22">
        <v>63.52</v>
      </c>
      <c r="E22">
        <v>68.94</v>
      </c>
    </row>
    <row r="23" spans="2:5" ht="12.75">
      <c r="B23" t="s">
        <v>126</v>
      </c>
      <c r="C23" t="s">
        <v>123</v>
      </c>
      <c r="D23">
        <v>58.01</v>
      </c>
      <c r="E23">
        <v>66.52</v>
      </c>
    </row>
    <row r="24" spans="2:5" ht="12.75">
      <c r="B24" t="s">
        <v>127</v>
      </c>
      <c r="C24">
        <v>70.57</v>
      </c>
      <c r="D24">
        <v>70.93</v>
      </c>
      <c r="E24">
        <v>74.88</v>
      </c>
    </row>
    <row r="27" ht="12.75">
      <c r="A27" t="s">
        <v>130</v>
      </c>
    </row>
    <row r="28" spans="1:5" ht="78" customHeight="1">
      <c r="A28" s="125" t="s">
        <v>131</v>
      </c>
      <c r="B28" s="126"/>
      <c r="C28" s="128"/>
      <c r="D28" s="128"/>
      <c r="E28" s="128"/>
    </row>
    <row r="29" spans="1:2" ht="12.75">
      <c r="A29" s="125"/>
      <c r="B29" s="126"/>
    </row>
    <row r="30" spans="1:2" ht="12.75">
      <c r="A30" s="125"/>
      <c r="B30" s="126"/>
    </row>
    <row r="31" spans="1:2" ht="12.75">
      <c r="A31" s="125"/>
      <c r="B31" s="126"/>
    </row>
    <row r="32" spans="1:2" ht="12.75">
      <c r="A32" s="125"/>
      <c r="B32" s="126"/>
    </row>
    <row r="33" spans="1:2" ht="12.75">
      <c r="A33" s="125"/>
      <c r="B33" s="126"/>
    </row>
    <row r="34" spans="1:2" ht="12.75">
      <c r="A34" s="125"/>
      <c r="B34" s="126"/>
    </row>
    <row r="35" spans="1:2" ht="12.75">
      <c r="A35" s="125"/>
      <c r="B35" s="126"/>
    </row>
    <row r="36" spans="1:2" ht="12.75">
      <c r="A36" s="125"/>
      <c r="B36" s="126"/>
    </row>
    <row r="37" spans="1:2" ht="12.75">
      <c r="A37" s="125"/>
      <c r="B37" s="126"/>
    </row>
  </sheetData>
  <mergeCells count="11">
    <mergeCell ref="A1:E1"/>
    <mergeCell ref="A29:B29"/>
    <mergeCell ref="A28:E28"/>
    <mergeCell ref="A30:B30"/>
    <mergeCell ref="A35:B35"/>
    <mergeCell ref="A36:B36"/>
    <mergeCell ref="A37:B37"/>
    <mergeCell ref="A31:B31"/>
    <mergeCell ref="A32:B32"/>
    <mergeCell ref="A33:B33"/>
    <mergeCell ref="A34:B34"/>
  </mergeCells>
  <printOptions/>
  <pageMargins left="0.29" right="0.75" top="1" bottom="1" header="0.5" footer="0.5"/>
  <pageSetup horizontalDpi="600" verticalDpi="600" orientation="landscape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:H1"/>
    </sheetView>
  </sheetViews>
  <sheetFormatPr defaultColWidth="9.140625" defaultRowHeight="12.75"/>
  <cols>
    <col min="1" max="1" width="21.00390625" style="0" customWidth="1"/>
    <col min="2" max="2" width="10.8515625" style="0" customWidth="1"/>
    <col min="3" max="3" width="8.57421875" style="0" customWidth="1"/>
    <col min="4" max="4" width="4.57421875" style="0" customWidth="1"/>
    <col min="5" max="5" width="3.28125" style="0" customWidth="1"/>
    <col min="6" max="6" width="23.00390625" style="0" customWidth="1"/>
  </cols>
  <sheetData>
    <row r="1" spans="1:8" ht="28.5" customHeight="1">
      <c r="A1" s="127" t="s">
        <v>170</v>
      </c>
      <c r="B1" s="127"/>
      <c r="C1" s="127"/>
      <c r="D1" s="127"/>
      <c r="E1" s="127"/>
      <c r="F1" s="127"/>
      <c r="G1" s="127"/>
      <c r="H1" s="127"/>
    </row>
    <row r="2" spans="1:8" ht="12.75" customHeight="1">
      <c r="A2" s="116"/>
      <c r="B2" s="116"/>
      <c r="C2" s="116"/>
      <c r="D2" s="116"/>
      <c r="E2" s="116"/>
      <c r="F2" s="116"/>
      <c r="G2" s="116"/>
      <c r="H2" s="116"/>
    </row>
    <row r="3" spans="1:8" ht="12.75" customHeight="1">
      <c r="A3" s="116"/>
      <c r="B3" s="116"/>
      <c r="C3" s="116"/>
      <c r="D3" s="116"/>
      <c r="E3" s="116"/>
      <c r="F3" s="116"/>
      <c r="G3" s="116"/>
      <c r="H3" s="116"/>
    </row>
    <row r="4" spans="2:8" ht="12.75">
      <c r="B4" s="129" t="s">
        <v>2</v>
      </c>
      <c r="C4" s="129"/>
      <c r="G4" s="129" t="s">
        <v>1</v>
      </c>
      <c r="H4" s="129"/>
    </row>
    <row r="5" spans="2:8" ht="12.75">
      <c r="B5" s="117">
        <v>1994</v>
      </c>
      <c r="C5" s="117">
        <v>2004</v>
      </c>
      <c r="G5" s="117">
        <v>1994</v>
      </c>
      <c r="H5" s="117">
        <v>2004</v>
      </c>
    </row>
    <row r="6" spans="1:8" ht="12.75">
      <c r="A6" t="s">
        <v>166</v>
      </c>
      <c r="B6" s="75">
        <v>23.7</v>
      </c>
      <c r="C6" s="75">
        <v>25.2</v>
      </c>
      <c r="F6" t="s">
        <v>166</v>
      </c>
      <c r="G6" s="75">
        <v>48.1</v>
      </c>
      <c r="H6" s="75">
        <v>36.7</v>
      </c>
    </row>
    <row r="7" spans="1:8" ht="12.75">
      <c r="A7" t="s">
        <v>167</v>
      </c>
      <c r="B7" s="75">
        <v>32.8</v>
      </c>
      <c r="C7" s="75">
        <v>12.9</v>
      </c>
      <c r="F7" t="s">
        <v>167</v>
      </c>
      <c r="G7" s="75">
        <v>20.8</v>
      </c>
      <c r="H7" s="75">
        <v>10.7</v>
      </c>
    </row>
    <row r="8" spans="1:8" ht="12.75">
      <c r="A8" t="s">
        <v>168</v>
      </c>
      <c r="B8" s="75">
        <v>12.5</v>
      </c>
      <c r="C8" s="75">
        <v>17</v>
      </c>
      <c r="F8" t="s">
        <v>168</v>
      </c>
      <c r="G8" s="75">
        <v>12.8</v>
      </c>
      <c r="H8" s="75">
        <v>17.1</v>
      </c>
    </row>
    <row r="9" spans="1:8" ht="12.75">
      <c r="A9" t="s">
        <v>169</v>
      </c>
      <c r="B9" s="75">
        <v>30</v>
      </c>
      <c r="C9" s="75">
        <v>44</v>
      </c>
      <c r="F9" t="s">
        <v>169</v>
      </c>
      <c r="G9" s="75">
        <v>15.6</v>
      </c>
      <c r="H9" s="75">
        <v>34.1</v>
      </c>
    </row>
    <row r="10" spans="7:8" ht="12.75">
      <c r="G10" s="75"/>
      <c r="H10" s="75"/>
    </row>
    <row r="11" spans="2:3" ht="12.75">
      <c r="B11" s="75"/>
      <c r="C11" s="75"/>
    </row>
    <row r="12" spans="2:8" ht="12.75">
      <c r="B12" s="75"/>
      <c r="C12" s="75"/>
      <c r="G12" s="75"/>
      <c r="H12" s="75"/>
    </row>
    <row r="13" spans="7:8" ht="12.75">
      <c r="G13" s="75"/>
      <c r="H13" s="75"/>
    </row>
    <row r="14" spans="2:3" ht="12.75">
      <c r="B14" s="75"/>
      <c r="C14" s="75"/>
    </row>
    <row r="15" spans="2:8" ht="12.75">
      <c r="B15" s="75"/>
      <c r="C15" s="75"/>
      <c r="G15" s="75"/>
      <c r="H15" s="75"/>
    </row>
    <row r="16" spans="7:8" ht="12.75">
      <c r="G16" s="75"/>
      <c r="H16" s="75"/>
    </row>
    <row r="17" spans="2:3" ht="12.75">
      <c r="B17" s="75"/>
      <c r="C17" s="75"/>
    </row>
    <row r="18" ht="12.75">
      <c r="B18" s="75"/>
    </row>
  </sheetData>
  <mergeCells count="3">
    <mergeCell ref="A1:H1"/>
    <mergeCell ref="B4:C4"/>
    <mergeCell ref="G4:H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4" width="10.28125" style="0" bestFit="1" customWidth="1"/>
  </cols>
  <sheetData>
    <row r="1" ht="15.75">
      <c r="A1" s="18" t="s">
        <v>140</v>
      </c>
    </row>
    <row r="2" spans="1:3" ht="12.75">
      <c r="A2" s="17"/>
      <c r="B2" s="13" t="s">
        <v>1</v>
      </c>
      <c r="C2" s="13" t="s">
        <v>2</v>
      </c>
    </row>
    <row r="3" spans="1:3" ht="12.75">
      <c r="A3" s="13" t="s">
        <v>3</v>
      </c>
      <c r="B3" s="41">
        <f aca="true" t="shared" si="0" ref="B3:C6">+C37</f>
        <v>0.419</v>
      </c>
      <c r="C3" s="41">
        <f t="shared" si="0"/>
        <v>0.7190000000000001</v>
      </c>
    </row>
    <row r="4" spans="1:3" s="53" customFormat="1" ht="12.75">
      <c r="A4" s="52" t="s">
        <v>4</v>
      </c>
      <c r="B4" s="54">
        <f t="shared" si="0"/>
        <v>0.424</v>
      </c>
      <c r="C4" s="54">
        <f t="shared" si="0"/>
        <v>0.131</v>
      </c>
    </row>
    <row r="5" spans="1:3" ht="51">
      <c r="A5" s="56" t="s">
        <v>85</v>
      </c>
      <c r="B5" s="41">
        <f t="shared" si="0"/>
        <v>0.12</v>
      </c>
      <c r="C5" s="41">
        <f t="shared" si="0"/>
        <v>0.11200000000000002</v>
      </c>
    </row>
    <row r="6" spans="1:3" s="55" customFormat="1" ht="25.5">
      <c r="A6" s="56" t="s">
        <v>5</v>
      </c>
      <c r="B6" s="54">
        <f t="shared" si="0"/>
        <v>0.036000000000000004</v>
      </c>
      <c r="C6" s="41">
        <f t="shared" si="0"/>
        <v>0.038</v>
      </c>
    </row>
    <row r="17" ht="12.75">
      <c r="A17" s="16" t="s">
        <v>77</v>
      </c>
    </row>
    <row r="18" ht="12.75">
      <c r="A18" s="16" t="s">
        <v>141</v>
      </c>
    </row>
    <row r="19" spans="1:17" ht="12.75">
      <c r="A19" s="16" t="s">
        <v>142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2.75">
      <c r="A21" s="16" t="s">
        <v>99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38.25">
      <c r="A23" s="16" t="s">
        <v>100</v>
      </c>
      <c r="B23" s="16"/>
      <c r="C23" s="16"/>
      <c r="D23" s="16" t="s">
        <v>78</v>
      </c>
      <c r="E23" s="79" t="s">
        <v>89</v>
      </c>
      <c r="F23" s="79" t="s">
        <v>101</v>
      </c>
      <c r="G23" s="79" t="s">
        <v>4</v>
      </c>
      <c r="H23" s="79" t="s">
        <v>80</v>
      </c>
      <c r="I23" s="79" t="s">
        <v>79</v>
      </c>
      <c r="J23" s="79" t="s">
        <v>81</v>
      </c>
      <c r="K23" s="79" t="s">
        <v>78</v>
      </c>
      <c r="L23" s="79" t="s">
        <v>89</v>
      </c>
      <c r="M23" s="79" t="s">
        <v>101</v>
      </c>
      <c r="N23" s="79" t="s">
        <v>4</v>
      </c>
      <c r="O23" s="79" t="s">
        <v>80</v>
      </c>
      <c r="P23" s="79" t="s">
        <v>79</v>
      </c>
      <c r="Q23" s="79" t="s">
        <v>81</v>
      </c>
    </row>
    <row r="24" spans="1:17" ht="12.75">
      <c r="A24" s="16"/>
      <c r="B24" s="16"/>
      <c r="C24" s="16"/>
      <c r="D24" s="16" t="s">
        <v>102</v>
      </c>
      <c r="E24" s="16" t="s">
        <v>102</v>
      </c>
      <c r="F24" s="16" t="s">
        <v>102</v>
      </c>
      <c r="G24" s="16" t="s">
        <v>102</v>
      </c>
      <c r="H24" s="16" t="s">
        <v>102</v>
      </c>
      <c r="I24" s="16" t="s">
        <v>102</v>
      </c>
      <c r="J24" s="16" t="s">
        <v>102</v>
      </c>
      <c r="K24" s="16" t="s">
        <v>103</v>
      </c>
      <c r="L24" s="16" t="s">
        <v>103</v>
      </c>
      <c r="M24" s="16" t="s">
        <v>103</v>
      </c>
      <c r="N24" s="16" t="s">
        <v>103</v>
      </c>
      <c r="O24" s="16" t="s">
        <v>103</v>
      </c>
      <c r="P24" s="16" t="s">
        <v>103</v>
      </c>
      <c r="Q24" s="16" t="s">
        <v>103</v>
      </c>
    </row>
    <row r="25" spans="1:17" ht="12.75">
      <c r="A25" s="80" t="s">
        <v>104</v>
      </c>
      <c r="B25" s="80"/>
      <c r="C25" s="80" t="s">
        <v>105</v>
      </c>
      <c r="D25" s="101">
        <v>35462</v>
      </c>
      <c r="E25" s="101">
        <v>19416</v>
      </c>
      <c r="F25" s="101">
        <v>658</v>
      </c>
      <c r="G25" s="101">
        <v>10596</v>
      </c>
      <c r="H25" s="101">
        <v>3086</v>
      </c>
      <c r="I25" s="101">
        <v>413</v>
      </c>
      <c r="J25" s="101">
        <v>1293</v>
      </c>
      <c r="K25" s="102">
        <v>100</v>
      </c>
      <c r="L25" s="102">
        <v>54.8</v>
      </c>
      <c r="M25" s="102">
        <v>1.9</v>
      </c>
      <c r="N25" s="102">
        <v>29.9</v>
      </c>
      <c r="O25" s="102">
        <v>8.7</v>
      </c>
      <c r="P25" s="102">
        <v>1.2</v>
      </c>
      <c r="Q25" s="102">
        <v>3.6</v>
      </c>
    </row>
    <row r="26" spans="1:17" ht="12.75">
      <c r="A26" s="81" t="s">
        <v>106</v>
      </c>
      <c r="B26" s="81"/>
      <c r="C26" s="81" t="s">
        <v>105</v>
      </c>
      <c r="D26" s="103">
        <v>15174</v>
      </c>
      <c r="E26" s="103">
        <v>10912</v>
      </c>
      <c r="F26" s="103">
        <v>269</v>
      </c>
      <c r="G26" s="103">
        <v>1986</v>
      </c>
      <c r="H26" s="103">
        <v>1234</v>
      </c>
      <c r="I26" s="103">
        <v>202</v>
      </c>
      <c r="J26" s="103">
        <v>573</v>
      </c>
      <c r="K26" s="104">
        <v>100</v>
      </c>
      <c r="L26" s="104">
        <v>71.9</v>
      </c>
      <c r="M26" s="104">
        <v>1.8</v>
      </c>
      <c r="N26" s="104">
        <v>13.1</v>
      </c>
      <c r="O26" s="104">
        <v>8.1</v>
      </c>
      <c r="P26" s="104">
        <v>1.3</v>
      </c>
      <c r="Q26" s="104">
        <v>3.8</v>
      </c>
    </row>
    <row r="27" spans="1:17" ht="12.75">
      <c r="A27" s="81" t="s">
        <v>107</v>
      </c>
      <c r="B27" s="81"/>
      <c r="C27" s="81" t="s">
        <v>105</v>
      </c>
      <c r="D27" s="103">
        <v>20287</v>
      </c>
      <c r="E27" s="103">
        <v>8504</v>
      </c>
      <c r="F27" s="103">
        <v>389</v>
      </c>
      <c r="G27" s="103">
        <v>8610</v>
      </c>
      <c r="H27" s="103">
        <v>1852</v>
      </c>
      <c r="I27" s="103">
        <v>211</v>
      </c>
      <c r="J27" s="103">
        <v>721</v>
      </c>
      <c r="K27" s="104">
        <v>100</v>
      </c>
      <c r="L27" s="104">
        <v>41.9</v>
      </c>
      <c r="M27" s="104">
        <v>1.9</v>
      </c>
      <c r="N27" s="104">
        <v>42.4</v>
      </c>
      <c r="O27" s="104">
        <v>9.1</v>
      </c>
      <c r="P27" s="104">
        <v>1</v>
      </c>
      <c r="Q27" s="104">
        <v>3.6</v>
      </c>
    </row>
    <row r="29" spans="1:16" ht="12.75">
      <c r="A29" s="77" t="s">
        <v>108</v>
      </c>
      <c r="O29" t="s">
        <v>153</v>
      </c>
      <c r="P29" s="115">
        <f>SUM(O25+P25+M25)</f>
        <v>11.799999999999999</v>
      </c>
    </row>
    <row r="30" spans="15:16" ht="12.75">
      <c r="O30" t="s">
        <v>154</v>
      </c>
      <c r="P30" s="115">
        <f>SUM(O26+P26+M26)</f>
        <v>11.200000000000001</v>
      </c>
    </row>
    <row r="31" spans="1:16" ht="12.75">
      <c r="A31" t="s">
        <v>109</v>
      </c>
      <c r="O31" t="s">
        <v>155</v>
      </c>
      <c r="P31" s="115">
        <f>SUM(O27+P27+M27)</f>
        <v>12</v>
      </c>
    </row>
    <row r="32" ht="12.75">
      <c r="A32" t="s">
        <v>110</v>
      </c>
    </row>
    <row r="33" ht="12.75">
      <c r="A33" t="s">
        <v>143</v>
      </c>
    </row>
    <row r="34" spans="1:12" ht="12.75">
      <c r="A34" t="s">
        <v>144</v>
      </c>
      <c r="L34" s="59"/>
    </row>
    <row r="36" spans="1:4" ht="12.75">
      <c r="A36" s="82" t="s">
        <v>111</v>
      </c>
      <c r="C36" s="83" t="s">
        <v>1</v>
      </c>
      <c r="D36" s="83" t="s">
        <v>2</v>
      </c>
    </row>
    <row r="37" spans="1:4" ht="12.75">
      <c r="A37" s="78" t="s">
        <v>3</v>
      </c>
      <c r="B37" s="41"/>
      <c r="C37" s="84">
        <f>(L27/100)</f>
        <v>0.419</v>
      </c>
      <c r="D37" s="84">
        <f>(L26/100)</f>
        <v>0.7190000000000001</v>
      </c>
    </row>
    <row r="38" spans="1:17" ht="12.75">
      <c r="A38" s="13" t="s">
        <v>4</v>
      </c>
      <c r="B38" s="54"/>
      <c r="C38" s="85">
        <f>(N27/100)</f>
        <v>0.424</v>
      </c>
      <c r="D38" s="85">
        <f>(N26/100)</f>
        <v>0.131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</row>
    <row r="39" spans="1:4" ht="51">
      <c r="A39" s="56" t="s">
        <v>85</v>
      </c>
      <c r="B39" s="41"/>
      <c r="C39" s="84">
        <f>((M27+O27+P27)/100)</f>
        <v>0.12</v>
      </c>
      <c r="D39" s="84">
        <f>((M26+O26+P26)/100)</f>
        <v>0.11200000000000002</v>
      </c>
    </row>
    <row r="40" spans="1:4" ht="25.5">
      <c r="A40" s="56" t="s">
        <v>5</v>
      </c>
      <c r="B40" s="54"/>
      <c r="C40" s="85">
        <f>(Q27/100)</f>
        <v>0.036000000000000004</v>
      </c>
      <c r="D40" s="85">
        <f>(Q26/100)</f>
        <v>0.038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1.00390625" style="0" customWidth="1"/>
    <col min="3" max="3" width="9.28125" style="0" bestFit="1" customWidth="1"/>
  </cols>
  <sheetData>
    <row r="1" spans="1:4" ht="31.5" customHeight="1">
      <c r="A1" s="29" t="s">
        <v>145</v>
      </c>
      <c r="B1" s="29"/>
      <c r="C1" s="29"/>
      <c r="D1" s="29"/>
    </row>
    <row r="2" spans="2:3" ht="12.75" customHeight="1">
      <c r="B2" s="16" t="s">
        <v>6</v>
      </c>
      <c r="C2" s="16" t="s">
        <v>1</v>
      </c>
    </row>
    <row r="3" spans="1:6" ht="25.5">
      <c r="A3" s="19" t="s">
        <v>7</v>
      </c>
      <c r="B3" s="90">
        <v>0.724</v>
      </c>
      <c r="C3" s="90">
        <v>0.416</v>
      </c>
      <c r="E3" s="41"/>
      <c r="F3" s="41"/>
    </row>
    <row r="4" spans="1:6" ht="12.75">
      <c r="A4" s="19" t="s">
        <v>82</v>
      </c>
      <c r="B4" s="90">
        <v>0.188</v>
      </c>
      <c r="C4" s="90">
        <v>0.397</v>
      </c>
      <c r="E4" s="41"/>
      <c r="F4" s="41"/>
    </row>
    <row r="5" spans="1:6" ht="12.75">
      <c r="A5" s="19" t="s">
        <v>83</v>
      </c>
      <c r="B5" s="91">
        <f>((6.3+2.5)/100)</f>
        <v>0.08800000000000001</v>
      </c>
      <c r="C5" s="90">
        <f>((17+1.7)/100)</f>
        <v>0.187</v>
      </c>
      <c r="E5" s="41"/>
      <c r="F5" s="41"/>
    </row>
    <row r="6" spans="1:4" ht="12.75">
      <c r="A6" s="30"/>
      <c r="B6" s="30"/>
      <c r="C6" s="90"/>
      <c r="D6" s="30"/>
    </row>
    <row r="37" spans="1:4" ht="15.75">
      <c r="A37" s="42"/>
      <c r="B37" s="29"/>
      <c r="C37" s="29"/>
      <c r="D37" s="2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6" customWidth="1"/>
    <col min="2" max="2" width="11.8515625" style="2" customWidth="1"/>
  </cols>
  <sheetData>
    <row r="1" spans="1:2" s="16" customFormat="1" ht="13.5" thickBot="1">
      <c r="A1" s="20" t="s">
        <v>146</v>
      </c>
      <c r="B1" s="21"/>
    </row>
    <row r="2" spans="1:2" s="16" customFormat="1" ht="12.75">
      <c r="A2" s="22" t="s">
        <v>148</v>
      </c>
      <c r="B2" s="106"/>
    </row>
    <row r="3" spans="1:2" s="16" customFormat="1" ht="12.75">
      <c r="A3" s="108" t="s">
        <v>8</v>
      </c>
      <c r="B3" s="107"/>
    </row>
    <row r="4" spans="1:2" ht="13.5" thickBot="1">
      <c r="A4" s="25" t="s">
        <v>10</v>
      </c>
      <c r="B4" s="64">
        <v>37260352</v>
      </c>
    </row>
    <row r="5" spans="1:2" ht="13.5" thickTop="1">
      <c r="A5" s="23" t="s">
        <v>11</v>
      </c>
      <c r="B5" s="62">
        <v>615597</v>
      </c>
    </row>
    <row r="6" spans="1:2" ht="12.75">
      <c r="A6" s="24" t="s">
        <v>12</v>
      </c>
      <c r="B6" s="63">
        <v>45630</v>
      </c>
    </row>
    <row r="7" spans="1:2" ht="12.75">
      <c r="A7" s="24" t="s">
        <v>13</v>
      </c>
      <c r="B7" s="63">
        <v>790286</v>
      </c>
    </row>
    <row r="8" spans="1:2" ht="12.75">
      <c r="A8" s="24" t="s">
        <v>14</v>
      </c>
      <c r="B8" s="63">
        <v>390421</v>
      </c>
    </row>
    <row r="9" spans="1:2" ht="13.5" thickBot="1">
      <c r="A9" s="25" t="s">
        <v>15</v>
      </c>
      <c r="B9" s="64">
        <v>3931514</v>
      </c>
    </row>
    <row r="10" spans="1:2" ht="13.5" thickTop="1">
      <c r="A10" s="23" t="s">
        <v>16</v>
      </c>
      <c r="B10" s="62">
        <v>477186</v>
      </c>
    </row>
    <row r="11" spans="1:2" ht="12.75">
      <c r="A11" s="24" t="s">
        <v>17</v>
      </c>
      <c r="B11" s="63">
        <v>470443</v>
      </c>
    </row>
    <row r="12" spans="1:2" ht="12.75">
      <c r="A12" s="24" t="s">
        <v>18</v>
      </c>
      <c r="B12" s="63">
        <v>114574</v>
      </c>
    </row>
    <row r="13" spans="1:2" ht="12.75">
      <c r="A13" s="24" t="s">
        <v>19</v>
      </c>
      <c r="B13" s="63">
        <v>71331</v>
      </c>
    </row>
    <row r="14" spans="1:2" ht="13.5" thickBot="1">
      <c r="A14" s="25" t="s">
        <v>20</v>
      </c>
      <c r="B14" s="64">
        <v>3037704</v>
      </c>
    </row>
    <row r="15" spans="1:2" ht="13.5" thickTop="1">
      <c r="A15" s="23" t="s">
        <v>21</v>
      </c>
      <c r="B15" s="62">
        <v>912874</v>
      </c>
    </row>
    <row r="16" spans="1:2" ht="12.75">
      <c r="A16" s="24" t="s">
        <v>22</v>
      </c>
      <c r="B16" s="63">
        <v>179370</v>
      </c>
    </row>
    <row r="17" spans="1:2" ht="12.75">
      <c r="A17" s="24" t="s">
        <v>23</v>
      </c>
      <c r="B17" s="63">
        <v>169173</v>
      </c>
    </row>
    <row r="18" spans="1:2" ht="12.75">
      <c r="A18" s="24" t="s">
        <v>24</v>
      </c>
      <c r="B18" s="63">
        <v>1534476</v>
      </c>
    </row>
    <row r="19" spans="1:2" ht="13.5" thickBot="1">
      <c r="A19" s="25" t="s">
        <v>25</v>
      </c>
      <c r="B19" s="64">
        <v>784219</v>
      </c>
    </row>
    <row r="20" spans="1:2" ht="13.5" thickTop="1">
      <c r="A20" s="23" t="s">
        <v>26</v>
      </c>
      <c r="B20" s="62">
        <v>435657</v>
      </c>
    </row>
    <row r="21" spans="1:2" ht="12.75">
      <c r="A21" s="24" t="s">
        <v>27</v>
      </c>
      <c r="B21" s="63">
        <v>357709</v>
      </c>
    </row>
    <row r="22" spans="1:2" ht="12.75">
      <c r="A22" s="24" t="s">
        <v>28</v>
      </c>
      <c r="B22" s="63">
        <v>537294</v>
      </c>
    </row>
    <row r="23" spans="1:2" ht="12.75">
      <c r="A23" s="24" t="s">
        <v>29</v>
      </c>
      <c r="B23" s="63">
        <v>523346</v>
      </c>
    </row>
    <row r="24" spans="1:2" ht="13.5" thickBot="1">
      <c r="A24" s="25" t="s">
        <v>30</v>
      </c>
      <c r="B24" s="64">
        <v>192639</v>
      </c>
    </row>
    <row r="25" spans="1:2" ht="13.5" thickTop="1">
      <c r="A25" s="23" t="s">
        <v>31</v>
      </c>
      <c r="B25" s="62">
        <v>650568</v>
      </c>
    </row>
    <row r="26" spans="1:2" ht="12.75">
      <c r="A26" s="24" t="s">
        <v>32</v>
      </c>
      <c r="B26" s="63">
        <v>855962</v>
      </c>
    </row>
    <row r="27" spans="1:2" ht="12.75">
      <c r="A27" s="24" t="s">
        <v>33</v>
      </c>
      <c r="B27" s="63">
        <v>1260864</v>
      </c>
    </row>
    <row r="28" spans="1:2" ht="12.75">
      <c r="A28" s="24" t="s">
        <v>34</v>
      </c>
      <c r="B28" s="63">
        <v>627394</v>
      </c>
    </row>
    <row r="29" spans="1:2" ht="13.5" thickBot="1">
      <c r="A29" s="25" t="s">
        <v>35</v>
      </c>
      <c r="B29" s="64">
        <v>362172</v>
      </c>
    </row>
    <row r="30" spans="1:2" ht="13.5" thickTop="1">
      <c r="A30" s="23" t="s">
        <v>36</v>
      </c>
      <c r="B30" s="62">
        <v>778891</v>
      </c>
    </row>
    <row r="31" spans="1:2" ht="12.75">
      <c r="A31" s="24" t="s">
        <v>37</v>
      </c>
      <c r="B31" s="63">
        <v>130592</v>
      </c>
    </row>
    <row r="32" spans="1:2" ht="12.75">
      <c r="A32" s="24" t="s">
        <v>38</v>
      </c>
      <c r="B32" s="63">
        <v>234655</v>
      </c>
    </row>
    <row r="33" spans="1:2" ht="12.75">
      <c r="A33" s="24" t="s">
        <v>39</v>
      </c>
      <c r="B33" s="63">
        <v>276943</v>
      </c>
    </row>
    <row r="34" spans="1:2" ht="13.5" thickBot="1">
      <c r="A34" s="25" t="s">
        <v>40</v>
      </c>
      <c r="B34" s="64">
        <v>162629</v>
      </c>
    </row>
    <row r="35" spans="1:2" ht="13.5" thickTop="1">
      <c r="A35" s="23" t="s">
        <v>41</v>
      </c>
      <c r="B35" s="62">
        <v>1127742</v>
      </c>
    </row>
    <row r="36" spans="1:2" ht="12.75">
      <c r="A36" s="24" t="s">
        <v>42</v>
      </c>
      <c r="B36" s="63">
        <v>242600</v>
      </c>
    </row>
    <row r="37" spans="1:2" ht="12.75">
      <c r="A37" s="24" t="s">
        <v>43</v>
      </c>
      <c r="B37" s="63">
        <v>2522686</v>
      </c>
    </row>
    <row r="38" spans="1:2" ht="12.75">
      <c r="A38" s="24" t="s">
        <v>44</v>
      </c>
      <c r="B38" s="63">
        <v>1076951</v>
      </c>
    </row>
    <row r="39" spans="1:2" ht="13.5" thickBot="1">
      <c r="A39" s="25" t="s">
        <v>45</v>
      </c>
      <c r="B39" s="64">
        <v>92874</v>
      </c>
    </row>
    <row r="40" spans="1:2" ht="13.5" thickTop="1">
      <c r="A40" s="23" t="s">
        <v>46</v>
      </c>
      <c r="B40" s="62">
        <v>1531994</v>
      </c>
    </row>
    <row r="41" spans="1:2" ht="12.75">
      <c r="A41" s="24" t="s">
        <v>47</v>
      </c>
      <c r="B41" s="63">
        <v>473545</v>
      </c>
    </row>
    <row r="42" spans="1:2" ht="12.75">
      <c r="A42" s="24" t="s">
        <v>48</v>
      </c>
      <c r="B42" s="63">
        <v>478180</v>
      </c>
    </row>
    <row r="43" spans="1:2" ht="12.75">
      <c r="A43" s="24" t="s">
        <v>49</v>
      </c>
      <c r="B43" s="63">
        <v>1885323</v>
      </c>
    </row>
    <row r="44" spans="1:2" ht="13.5" thickBot="1">
      <c r="A44" s="25" t="s">
        <v>50</v>
      </c>
      <c r="B44" s="64">
        <v>147966</v>
      </c>
    </row>
    <row r="45" spans="1:2" ht="13.5" thickTop="1">
      <c r="A45" s="23" t="s">
        <v>51</v>
      </c>
      <c r="B45" s="62">
        <v>553396</v>
      </c>
    </row>
    <row r="46" spans="1:2" ht="12.75">
      <c r="A46" s="24" t="s">
        <v>52</v>
      </c>
      <c r="B46" s="63">
        <v>111183</v>
      </c>
    </row>
    <row r="47" spans="1:2" ht="12.75">
      <c r="A47" s="24" t="s">
        <v>53</v>
      </c>
      <c r="B47" s="63">
        <v>769222</v>
      </c>
    </row>
    <row r="48" spans="1:2" ht="12.75">
      <c r="A48" s="24" t="s">
        <v>54</v>
      </c>
      <c r="B48" s="63">
        <v>2334459</v>
      </c>
    </row>
    <row r="49" spans="1:2" ht="13.5" thickBot="1">
      <c r="A49" s="25" t="s">
        <v>55</v>
      </c>
      <c r="B49" s="64">
        <v>225539</v>
      </c>
    </row>
    <row r="50" spans="1:2" ht="13.5" thickTop="1">
      <c r="A50" s="23" t="s">
        <v>56</v>
      </c>
      <c r="B50" s="62">
        <v>82966</v>
      </c>
    </row>
    <row r="51" spans="1:2" ht="12.75">
      <c r="A51" s="24" t="s">
        <v>57</v>
      </c>
      <c r="B51" s="63">
        <v>887768</v>
      </c>
    </row>
    <row r="52" spans="1:2" ht="12.75">
      <c r="A52" s="24" t="s">
        <v>58</v>
      </c>
      <c r="B52" s="63">
        <v>738369</v>
      </c>
    </row>
    <row r="53" spans="1:2" ht="12.75">
      <c r="A53" s="24" t="s">
        <v>59</v>
      </c>
      <c r="B53" s="63">
        <v>278692</v>
      </c>
    </row>
    <row r="54" spans="1:2" ht="12.75">
      <c r="A54" s="24" t="s">
        <v>60</v>
      </c>
      <c r="B54" s="63">
        <v>724034</v>
      </c>
    </row>
    <row r="55" spans="1:2" ht="13.5" thickBot="1">
      <c r="A55" s="26" t="s">
        <v>61</v>
      </c>
      <c r="B55" s="65">
        <v>62750</v>
      </c>
    </row>
    <row r="56" spans="1:2" ht="12.75">
      <c r="A56" s="16" t="s">
        <v>132</v>
      </c>
      <c r="B56" s="96">
        <v>489819</v>
      </c>
    </row>
    <row r="57" ht="12.75">
      <c r="B57" s="94"/>
    </row>
    <row r="58" ht="12.75">
      <c r="A58" s="16" t="s">
        <v>133</v>
      </c>
    </row>
    <row r="59" ht="12.75">
      <c r="A59" s="16" t="s">
        <v>62</v>
      </c>
    </row>
    <row r="60" ht="12.75">
      <c r="A60" s="16" t="s">
        <v>134</v>
      </c>
    </row>
  </sheetData>
  <printOptions/>
  <pageMargins left="0.75" right="0.75" top="1" bottom="1" header="0.5" footer="0.5"/>
  <pageSetup fitToHeight="1" fitToWidth="1" horizontalDpi="600" verticalDpi="600" orientation="portrait" scale="64" r:id="rId3"/>
  <legacyDrawing r:id="rId2"/>
  <oleObjects>
    <oleObject progId="MSMap.8" shapeId="398861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2" sqref="A2"/>
    </sheetView>
  </sheetViews>
  <sheetFormatPr defaultColWidth="9.140625" defaultRowHeight="12.75"/>
  <cols>
    <col min="1" max="1" width="18.8515625" style="16" customWidth="1"/>
    <col min="2" max="2" width="9.28125" style="0" bestFit="1" customWidth="1"/>
  </cols>
  <sheetData>
    <row r="1" s="16" customFormat="1" ht="13.5" thickBot="1">
      <c r="A1" s="20" t="s">
        <v>146</v>
      </c>
    </row>
    <row r="2" spans="1:2" s="16" customFormat="1" ht="12.75">
      <c r="A2" s="22" t="s">
        <v>147</v>
      </c>
      <c r="B2" s="109"/>
    </row>
    <row r="3" spans="1:3" s="16" customFormat="1" ht="12.75">
      <c r="A3" s="111" t="s">
        <v>8</v>
      </c>
      <c r="B3" s="112"/>
      <c r="C3" s="97"/>
    </row>
    <row r="4" spans="1:2" ht="13.5" thickBot="1">
      <c r="A4" s="110" t="s">
        <v>10</v>
      </c>
      <c r="B4" s="105">
        <v>0.12445070363148532</v>
      </c>
    </row>
    <row r="5" spans="1:2" ht="13.5" thickTop="1">
      <c r="A5" s="23" t="s">
        <v>11</v>
      </c>
      <c r="B5" s="67">
        <v>0.13385366044578967</v>
      </c>
    </row>
    <row r="6" spans="1:2" ht="12.75">
      <c r="A6" s="24" t="s">
        <v>12</v>
      </c>
      <c r="B6" s="44">
        <v>0.06809909066894708</v>
      </c>
    </row>
    <row r="7" spans="1:2" ht="12.75">
      <c r="A7" s="24" t="s">
        <v>13</v>
      </c>
      <c r="B7" s="44">
        <v>0.12816173282013674</v>
      </c>
    </row>
    <row r="8" spans="1:2" ht="12.75">
      <c r="A8" s="24" t="s">
        <v>14</v>
      </c>
      <c r="B8" s="44">
        <v>0.13889675517063743</v>
      </c>
    </row>
    <row r="9" spans="1:2" ht="13.5" thickBot="1">
      <c r="A9" s="25" t="s">
        <v>15</v>
      </c>
      <c r="B9" s="66">
        <v>0.10783813250857868</v>
      </c>
    </row>
    <row r="10" spans="1:2" ht="13.5" thickTop="1">
      <c r="A10" s="23" t="s">
        <v>16</v>
      </c>
      <c r="B10" s="44">
        <v>0.1003888393451645</v>
      </c>
    </row>
    <row r="11" spans="1:2" ht="12.75">
      <c r="A11" s="24" t="s">
        <v>17</v>
      </c>
      <c r="B11" s="44">
        <v>0.13422785663926337</v>
      </c>
    </row>
    <row r="12" spans="1:2" ht="12.75">
      <c r="A12" s="24" t="s">
        <v>18</v>
      </c>
      <c r="B12" s="44">
        <v>0.13424396233754668</v>
      </c>
    </row>
    <row r="13" spans="1:2" ht="12.75">
      <c r="A13" s="24" t="s">
        <v>19</v>
      </c>
      <c r="B13" s="44">
        <v>0.12266091173284267</v>
      </c>
    </row>
    <row r="14" spans="1:2" ht="13.5" thickBot="1">
      <c r="A14" s="25" t="s">
        <v>20</v>
      </c>
      <c r="B14" s="66">
        <v>0.16792276436426803</v>
      </c>
    </row>
    <row r="15" spans="1:2" ht="13.5" thickTop="1">
      <c r="A15" s="23" t="s">
        <v>21</v>
      </c>
      <c r="B15" s="44">
        <v>0.09748822637818841</v>
      </c>
    </row>
    <row r="16" spans="1:2" ht="12.75">
      <c r="A16" s="24" t="s">
        <v>22</v>
      </c>
      <c r="B16" s="44">
        <v>0.13953347263084034</v>
      </c>
    </row>
    <row r="17" spans="1:2" ht="12.75">
      <c r="A17" s="24" t="s">
        <v>23</v>
      </c>
      <c r="B17" s="44">
        <v>0.11536108942252286</v>
      </c>
    </row>
    <row r="18" spans="1:2" ht="12.75">
      <c r="A18" s="24" t="s">
        <v>24</v>
      </c>
      <c r="B18" s="44">
        <v>0.11958226211563774</v>
      </c>
    </row>
    <row r="19" spans="1:2" ht="13.5" thickBot="1">
      <c r="A19" s="25" t="s">
        <v>25</v>
      </c>
      <c r="B19" s="66">
        <v>0.12421264207605266</v>
      </c>
    </row>
    <row r="20" spans="1:2" ht="13.5" thickTop="1">
      <c r="A20" s="23" t="s">
        <v>26</v>
      </c>
      <c r="B20" s="44">
        <v>0.14609140919859762</v>
      </c>
    </row>
    <row r="21" spans="1:2" ht="12.75">
      <c r="A21" s="24" t="s">
        <v>27</v>
      </c>
      <c r="B21" s="44">
        <v>0.12941363747365756</v>
      </c>
    </row>
    <row r="22" spans="1:2" ht="12.75">
      <c r="A22" s="24" t="s">
        <v>28</v>
      </c>
      <c r="B22" s="44">
        <v>0.12774240301050338</v>
      </c>
    </row>
    <row r="23" spans="1:2" ht="12.75">
      <c r="A23" s="24" t="s">
        <v>29</v>
      </c>
      <c r="B23" s="44">
        <v>0.12205557763386451</v>
      </c>
    </row>
    <row r="24" spans="1:2" ht="13.5" thickBot="1">
      <c r="A24" s="25" t="s">
        <v>30</v>
      </c>
      <c r="B24" s="66">
        <v>0.14576482285517117</v>
      </c>
    </row>
    <row r="25" spans="1:2" ht="13.5" thickTop="1">
      <c r="A25" s="23" t="s">
        <v>31</v>
      </c>
      <c r="B25" s="44">
        <v>0.11584751181814928</v>
      </c>
    </row>
    <row r="26" spans="1:2" ht="12.75">
      <c r="A26" s="24" t="s">
        <v>32</v>
      </c>
      <c r="B26" s="44">
        <v>0.13297131218529568</v>
      </c>
    </row>
    <row r="27" spans="1:2" ht="12.75">
      <c r="A27" s="24" t="s">
        <v>33</v>
      </c>
      <c r="B27" s="44">
        <v>0.12489189643492743</v>
      </c>
    </row>
    <row r="28" spans="1:2" ht="12.75">
      <c r="A28" s="24" t="s">
        <v>34</v>
      </c>
      <c r="B28" s="44">
        <v>0.12142088958586256</v>
      </c>
    </row>
    <row r="29" spans="1:2" ht="13.5" thickBot="1">
      <c r="A29" s="25" t="s">
        <v>35</v>
      </c>
      <c r="B29" s="66">
        <v>0.12443464099445464</v>
      </c>
    </row>
    <row r="30" spans="1:2" ht="13.5" thickTop="1">
      <c r="A30" s="23" t="s">
        <v>36</v>
      </c>
      <c r="B30" s="44">
        <v>0.13330981686076315</v>
      </c>
    </row>
    <row r="31" spans="1:2" ht="12.75">
      <c r="A31" s="24" t="s">
        <v>37</v>
      </c>
      <c r="B31" s="44">
        <v>0.13824642823872155</v>
      </c>
    </row>
    <row r="32" spans="1:2" ht="12.75">
      <c r="A32" s="24" t="s">
        <v>38</v>
      </c>
      <c r="B32" s="44">
        <v>0.13269857283506312</v>
      </c>
    </row>
    <row r="33" spans="1:2" ht="12.75">
      <c r="A33" s="24" t="s">
        <v>39</v>
      </c>
      <c r="B33" s="44">
        <v>0.11097566888623614</v>
      </c>
    </row>
    <row r="34" spans="1:2" ht="13.5" thickBot="1">
      <c r="A34" s="25" t="s">
        <v>40</v>
      </c>
      <c r="B34" s="66">
        <v>0.12368211910456728</v>
      </c>
    </row>
    <row r="35" spans="1:2" ht="13.5" thickTop="1">
      <c r="A35" s="23" t="s">
        <v>41</v>
      </c>
      <c r="B35" s="44">
        <v>0.12926061600814254</v>
      </c>
    </row>
    <row r="36" spans="1:2" ht="12.75">
      <c r="A36" s="24" t="s">
        <v>42</v>
      </c>
      <c r="B36" s="44">
        <v>0.12411752998952727</v>
      </c>
    </row>
    <row r="37" spans="1:2" ht="12.75">
      <c r="A37" s="24" t="s">
        <v>43</v>
      </c>
      <c r="B37" s="44">
        <v>0.13066725825607267</v>
      </c>
    </row>
    <row r="38" spans="1:2" ht="12.75">
      <c r="A38" s="24" t="s">
        <v>44</v>
      </c>
      <c r="B38" s="44">
        <v>0.12159999909670914</v>
      </c>
    </row>
    <row r="39" spans="1:2" ht="13.5" thickBot="1">
      <c r="A39" s="25" t="s">
        <v>45</v>
      </c>
      <c r="B39" s="66">
        <v>0.14605884563910376</v>
      </c>
    </row>
    <row r="40" spans="1:2" ht="13.5" thickTop="1">
      <c r="A40" s="23" t="s">
        <v>46</v>
      </c>
      <c r="B40" s="44">
        <v>0.13347213793057783</v>
      </c>
    </row>
    <row r="41" spans="1:2" ht="12.75">
      <c r="A41" s="24" t="s">
        <v>47</v>
      </c>
      <c r="B41" s="44">
        <v>0.1323042613849082</v>
      </c>
    </row>
    <row r="42" spans="1:2" ht="12.75">
      <c r="A42" s="24" t="s">
        <v>48</v>
      </c>
      <c r="B42" s="44">
        <v>0.1292113669686048</v>
      </c>
    </row>
    <row r="43" spans="1:2" ht="12.75">
      <c r="A43" s="24" t="s">
        <v>49</v>
      </c>
      <c r="B43" s="44">
        <v>0.1515457307155326</v>
      </c>
    </row>
    <row r="44" spans="1:2" ht="13.5" thickBot="1">
      <c r="A44" s="25" t="s">
        <v>50</v>
      </c>
      <c r="B44" s="66">
        <v>0.13859555455643915</v>
      </c>
    </row>
    <row r="45" spans="1:2" ht="13.5" thickTop="1">
      <c r="A45" s="23" t="s">
        <v>51</v>
      </c>
      <c r="B45" s="44">
        <v>0.1280639000437142</v>
      </c>
    </row>
    <row r="46" spans="1:2" ht="12.75">
      <c r="A46" s="24" t="s">
        <v>52</v>
      </c>
      <c r="B46" s="44">
        <v>0.14219247773746385</v>
      </c>
    </row>
    <row r="47" spans="1:2" ht="12.75">
      <c r="A47" s="24" t="s">
        <v>53</v>
      </c>
      <c r="B47" s="44">
        <v>0.12737987975431556</v>
      </c>
    </row>
    <row r="48" spans="1:2" ht="12.75">
      <c r="A48" s="24" t="s">
        <v>54</v>
      </c>
      <c r="B48" s="44">
        <v>0.09930579161803561</v>
      </c>
    </row>
    <row r="49" spans="1:2" ht="13.5" thickBot="1">
      <c r="A49" s="25" t="s">
        <v>55</v>
      </c>
      <c r="B49" s="66">
        <v>0.08844448156771029</v>
      </c>
    </row>
    <row r="50" spans="1:2" ht="13.5" thickTop="1">
      <c r="A50" s="23" t="s">
        <v>56</v>
      </c>
      <c r="B50" s="44">
        <v>0.1329779390551171</v>
      </c>
    </row>
    <row r="51" spans="1:2" ht="12.75">
      <c r="A51" s="24" t="s">
        <v>57</v>
      </c>
      <c r="B51" s="44">
        <v>0.11615615257277227</v>
      </c>
    </row>
    <row r="52" spans="1:2" ht="12.75">
      <c r="A52" s="24" t="s">
        <v>58</v>
      </c>
      <c r="B52" s="44">
        <v>0.11544595373399848</v>
      </c>
    </row>
    <row r="53" spans="1:2" ht="12.75">
      <c r="A53" s="24" t="s">
        <v>59</v>
      </c>
      <c r="B53" s="44">
        <v>0.1532563088750433</v>
      </c>
    </row>
    <row r="54" spans="1:2" ht="12.75">
      <c r="A54" s="24" t="s">
        <v>60</v>
      </c>
      <c r="B54" s="44">
        <v>0.13030382762117057</v>
      </c>
    </row>
    <row r="55" spans="1:2" ht="13.5" thickBot="1">
      <c r="A55" s="58" t="s">
        <v>61</v>
      </c>
      <c r="B55" s="114">
        <v>0.12184371383523235</v>
      </c>
    </row>
    <row r="56" spans="1:2" ht="13.5" thickTop="1">
      <c r="A56" s="97" t="s">
        <v>132</v>
      </c>
      <c r="B56" s="113">
        <v>0.12828735650912884</v>
      </c>
    </row>
    <row r="57" spans="1:2" ht="12.75">
      <c r="A57" s="97"/>
      <c r="B57" s="98"/>
    </row>
    <row r="58" ht="12.75">
      <c r="A58" s="16" t="s">
        <v>133</v>
      </c>
    </row>
    <row r="59" ht="12.75">
      <c r="A59" s="16" t="s">
        <v>62</v>
      </c>
    </row>
    <row r="60" ht="12.75">
      <c r="A60" s="16" t="s">
        <v>135</v>
      </c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MSMap.8" shapeId="404406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09"/>
  <sheetViews>
    <sheetView workbookViewId="0" topLeftCell="A1">
      <selection activeCell="A2" sqref="A2"/>
    </sheetView>
  </sheetViews>
  <sheetFormatPr defaultColWidth="9.140625" defaultRowHeight="12.75"/>
  <cols>
    <col min="1" max="1" width="19.8515625" style="2" customWidth="1"/>
    <col min="2" max="2" width="10.7109375" style="2" customWidth="1"/>
    <col min="3" max="16384" width="9.140625" style="2" customWidth="1"/>
  </cols>
  <sheetData>
    <row r="1" ht="16.5" thickBot="1">
      <c r="A1" s="1" t="s">
        <v>150</v>
      </c>
    </row>
    <row r="2" spans="1:2" s="5" customFormat="1" ht="24.75" thickBot="1">
      <c r="A2" s="3" t="s">
        <v>8</v>
      </c>
      <c r="B2" s="4" t="s">
        <v>149</v>
      </c>
    </row>
    <row r="3" spans="1:235" s="7" customFormat="1" ht="14.25" thickBot="1" thickTop="1">
      <c r="A3" s="6" t="s">
        <v>63</v>
      </c>
      <c r="B3" s="66">
        <v>0.10039519939262066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</row>
    <row r="4" spans="1:2" ht="13.5" thickTop="1">
      <c r="A4" s="8" t="s">
        <v>11</v>
      </c>
      <c r="B4" s="67">
        <v>0.10496897420111036</v>
      </c>
    </row>
    <row r="5" spans="1:2" ht="12.75">
      <c r="A5" s="8" t="s">
        <v>12</v>
      </c>
      <c r="B5" s="44">
        <v>0.45927276216060636</v>
      </c>
    </row>
    <row r="6" spans="1:2" ht="12.75">
      <c r="A6" s="8" t="s">
        <v>13</v>
      </c>
      <c r="B6" s="44">
        <v>0.34900917847760515</v>
      </c>
    </row>
    <row r="7" spans="1:2" ht="12.75">
      <c r="A7" s="8" t="s">
        <v>14</v>
      </c>
      <c r="B7" s="44">
        <v>0.07757635642012177</v>
      </c>
    </row>
    <row r="8" spans="1:2" ht="13.5" thickBot="1">
      <c r="A8" s="10" t="s">
        <v>15</v>
      </c>
      <c r="B8" s="66">
        <v>0.11804989359865749</v>
      </c>
    </row>
    <row r="9" spans="1:2" ht="13.5" thickTop="1">
      <c r="A9" s="8" t="s">
        <v>16</v>
      </c>
      <c r="B9" s="44">
        <v>0.2408267914117289</v>
      </c>
    </row>
    <row r="10" spans="1:2" ht="12.75">
      <c r="A10" s="8" t="s">
        <v>17</v>
      </c>
      <c r="B10" s="44">
        <v>0.0013942459151787615</v>
      </c>
    </row>
    <row r="11" spans="1:2" ht="12.75">
      <c r="A11" s="8" t="s">
        <v>18</v>
      </c>
      <c r="B11" s="44">
        <v>0.23845039669671617</v>
      </c>
    </row>
    <row r="12" spans="1:2" ht="12.75">
      <c r="A12" s="8" t="s">
        <v>19</v>
      </c>
      <c r="B12" s="44">
        <v>-0.05460497541450743</v>
      </c>
    </row>
    <row r="13" spans="1:2" ht="13.5" thickBot="1">
      <c r="A13" s="10" t="s">
        <v>20</v>
      </c>
      <c r="B13" s="66">
        <v>0.1431736886373344</v>
      </c>
    </row>
    <row r="14" spans="1:2" ht="13.5" thickTop="1">
      <c r="A14" s="8" t="s">
        <v>21</v>
      </c>
      <c r="B14" s="44">
        <v>0.2509493042090045</v>
      </c>
    </row>
    <row r="15" spans="1:2" ht="12.75">
      <c r="A15" s="8" t="s">
        <v>22</v>
      </c>
      <c r="B15" s="44">
        <v>0.17601935445801617</v>
      </c>
    </row>
    <row r="16" spans="1:2" ht="12.75">
      <c r="A16" s="8" t="s">
        <v>23</v>
      </c>
      <c r="B16" s="44">
        <v>0.2529941117653594</v>
      </c>
    </row>
    <row r="17" spans="1:2" ht="12.75">
      <c r="A17" s="8" t="s">
        <v>24</v>
      </c>
      <c r="B17" s="44">
        <v>0.03294016594616645</v>
      </c>
    </row>
    <row r="18" spans="1:2" ht="13.5" thickBot="1">
      <c r="A18" s="10" t="s">
        <v>25</v>
      </c>
      <c r="B18" s="66">
        <v>0.06723470157073763</v>
      </c>
    </row>
    <row r="19" spans="1:2" ht="13.5" thickTop="1">
      <c r="A19" s="8" t="s">
        <v>26</v>
      </c>
      <c r="B19" s="44">
        <v>0.007022345296900968</v>
      </c>
    </row>
    <row r="20" spans="1:2" ht="12.75">
      <c r="A20" s="8" t="s">
        <v>27</v>
      </c>
      <c r="B20" s="44">
        <v>0.016695325934031578</v>
      </c>
    </row>
    <row r="21" spans="1:2" ht="12.75">
      <c r="A21" s="8" t="s">
        <v>28</v>
      </c>
      <c r="B21" s="44">
        <v>0.0982958134286713</v>
      </c>
    </row>
    <row r="22" spans="1:2" ht="12.75">
      <c r="A22" s="8" t="s">
        <v>29</v>
      </c>
      <c r="B22" s="44">
        <v>0.05384550327623911</v>
      </c>
    </row>
    <row r="23" spans="1:2" ht="13.5" thickBot="1">
      <c r="A23" s="10" t="s">
        <v>30</v>
      </c>
      <c r="B23" s="66">
        <v>0.11082983986760389</v>
      </c>
    </row>
    <row r="24" spans="1:2" ht="13.5" thickTop="1">
      <c r="A24" s="8" t="s">
        <v>31</v>
      </c>
      <c r="B24" s="44">
        <v>0.12595536109880373</v>
      </c>
    </row>
    <row r="25" spans="1:2" ht="12.75">
      <c r="A25" s="8" t="s">
        <v>32</v>
      </c>
      <c r="B25" s="44">
        <v>-0.003774419376051117</v>
      </c>
    </row>
    <row r="26" spans="1:2" ht="12.75">
      <c r="A26" s="8" t="s">
        <v>33</v>
      </c>
      <c r="B26" s="44">
        <v>0.056661076904897786</v>
      </c>
    </row>
    <row r="27" spans="1:2" ht="12.75">
      <c r="A27" s="8" t="s">
        <v>34</v>
      </c>
      <c r="B27" s="44">
        <v>0.08684821397637113</v>
      </c>
    </row>
    <row r="28" spans="1:2" ht="13.5" thickBot="1">
      <c r="A28" s="10" t="s">
        <v>35</v>
      </c>
      <c r="B28" s="66">
        <v>0.0867518251460567</v>
      </c>
    </row>
    <row r="29" spans="1:2" ht="13.5" thickTop="1">
      <c r="A29" s="8" t="s">
        <v>36</v>
      </c>
      <c r="B29" s="44">
        <v>0.04974662389821828</v>
      </c>
    </row>
    <row r="30" spans="1:2" ht="12.75">
      <c r="A30" s="8" t="s">
        <v>37</v>
      </c>
      <c r="B30" s="44">
        <v>0.12627856834842605</v>
      </c>
    </row>
    <row r="31" spans="1:2" ht="12.75">
      <c r="A31" s="8" t="s">
        <v>38</v>
      </c>
      <c r="B31" s="44">
        <v>0.02601156069364162</v>
      </c>
    </row>
    <row r="32" spans="1:2" ht="12.75">
      <c r="A32" s="8" t="s">
        <v>39</v>
      </c>
      <c r="B32" s="44">
        <v>0.5097115693874325</v>
      </c>
    </row>
    <row r="33" spans="1:2" ht="13.5" thickBot="1">
      <c r="A33" s="10" t="s">
        <v>40</v>
      </c>
      <c r="B33" s="66">
        <v>0.16470554533019172</v>
      </c>
    </row>
    <row r="34" spans="1:2" ht="13.5" thickTop="1">
      <c r="A34" s="8" t="s">
        <v>41</v>
      </c>
      <c r="B34" s="44">
        <v>0.02559667368742702</v>
      </c>
    </row>
    <row r="35" spans="1:2" ht="12.75">
      <c r="A35" s="8" t="s">
        <v>42</v>
      </c>
      <c r="B35" s="44">
        <v>0.28275628688056514</v>
      </c>
    </row>
    <row r="36" spans="1:2" ht="12.75">
      <c r="A36" s="8" t="s">
        <v>43</v>
      </c>
      <c r="B36" s="44">
        <v>0.03626900011625075</v>
      </c>
    </row>
    <row r="37" spans="1:2" ht="12.75">
      <c r="A37" s="8" t="s">
        <v>44</v>
      </c>
      <c r="B37" s="44">
        <v>0.1743363661740845</v>
      </c>
    </row>
    <row r="38" spans="1:2" ht="13.5" thickBot="1">
      <c r="A38" s="10" t="s">
        <v>45</v>
      </c>
      <c r="B38" s="66">
        <v>-0.005141718619448551</v>
      </c>
    </row>
    <row r="39" spans="1:2" ht="13.5" thickTop="1">
      <c r="A39" s="8" t="s">
        <v>46</v>
      </c>
      <c r="B39" s="44">
        <v>0.023421206278967543</v>
      </c>
    </row>
    <row r="40" spans="1:2" ht="12.75">
      <c r="A40" s="8" t="s">
        <v>47</v>
      </c>
      <c r="B40" s="44">
        <v>0.06307582478762953</v>
      </c>
    </row>
    <row r="41" spans="1:2" ht="12.75">
      <c r="A41" s="8" t="s">
        <v>48</v>
      </c>
      <c r="B41" s="44">
        <v>0.11324778365492066</v>
      </c>
    </row>
    <row r="42" spans="1:2" ht="12.75">
      <c r="A42" s="8" t="s">
        <v>49</v>
      </c>
      <c r="B42" s="44">
        <v>-0.014065850163684095</v>
      </c>
    </row>
    <row r="43" spans="1:2" ht="13.5" thickBot="1">
      <c r="A43" s="10" t="s">
        <v>50</v>
      </c>
      <c r="B43" s="66">
        <v>-0.05250216117567957</v>
      </c>
    </row>
    <row r="44" spans="1:2" ht="13.5" thickTop="1">
      <c r="A44" s="8" t="s">
        <v>51</v>
      </c>
      <c r="B44" s="44">
        <v>0.23839915500017902</v>
      </c>
    </row>
    <row r="45" spans="1:2" ht="12.75">
      <c r="A45" s="8" t="s">
        <v>52</v>
      </c>
      <c r="B45" s="44">
        <v>0.05446699544764795</v>
      </c>
    </row>
    <row r="46" spans="1:2" ht="12.75">
      <c r="A46" s="8" t="s">
        <v>53</v>
      </c>
      <c r="B46" s="44">
        <v>0.15251509898431145</v>
      </c>
    </row>
    <row r="47" spans="1:2" ht="12.75">
      <c r="A47" s="8" t="s">
        <v>54</v>
      </c>
      <c r="B47" s="44">
        <v>0.1967399094265493</v>
      </c>
    </row>
    <row r="48" spans="1:2" ht="13.5" thickBot="1">
      <c r="A48" s="10" t="s">
        <v>55</v>
      </c>
      <c r="B48" s="66">
        <v>0.28658870507701084</v>
      </c>
    </row>
    <row r="49" spans="1:2" ht="13.5" thickTop="1">
      <c r="A49" s="8" t="s">
        <v>56</v>
      </c>
      <c r="B49" s="44">
        <v>0.16356955527817904</v>
      </c>
    </row>
    <row r="50" spans="1:2" ht="12.75">
      <c r="A50" s="8" t="s">
        <v>57</v>
      </c>
      <c r="B50" s="44">
        <v>0.1881947167730477</v>
      </c>
    </row>
    <row r="51" spans="1:2" ht="12.75">
      <c r="A51" s="8" t="s">
        <v>58</v>
      </c>
      <c r="B51" s="44">
        <v>0.15170048291094224</v>
      </c>
    </row>
    <row r="52" spans="1:2" ht="12.75">
      <c r="A52" s="8" t="s">
        <v>59</v>
      </c>
      <c r="B52" s="44">
        <v>0.0037673872485106934</v>
      </c>
    </row>
    <row r="53" spans="1:2" ht="12.75">
      <c r="A53" s="8" t="s">
        <v>60</v>
      </c>
      <c r="B53" s="44">
        <v>0.055795593572781584</v>
      </c>
    </row>
    <row r="54" spans="1:2" ht="13.5" thickBot="1">
      <c r="A54" s="11" t="s">
        <v>61</v>
      </c>
      <c r="B54" s="66">
        <v>0.1615423060548285</v>
      </c>
    </row>
    <row r="55" spans="1:2" ht="12.75">
      <c r="A55" s="99"/>
      <c r="B55" s="98"/>
    </row>
    <row r="56" ht="12.75">
      <c r="A56" s="16" t="s">
        <v>133</v>
      </c>
    </row>
    <row r="57" ht="12.75">
      <c r="A57" s="16" t="s">
        <v>62</v>
      </c>
    </row>
    <row r="58" spans="1:4" ht="12.75">
      <c r="A58" s="16" t="s">
        <v>136</v>
      </c>
      <c r="B58" s="9"/>
      <c r="C58" s="9"/>
      <c r="D58" s="9"/>
    </row>
    <row r="59" spans="1:4" ht="12.75">
      <c r="A59" s="12"/>
      <c r="B59" s="9"/>
      <c r="C59" s="9"/>
      <c r="D59" s="9"/>
    </row>
    <row r="60" spans="2:4" ht="12.75">
      <c r="B60" s="9"/>
      <c r="C60" s="9"/>
      <c r="D60" s="9"/>
    </row>
    <row r="61" spans="2:4" ht="12.75">
      <c r="B61" s="9"/>
      <c r="C61" s="9"/>
      <c r="D61" s="9"/>
    </row>
    <row r="62" spans="2:4" ht="12.75">
      <c r="B62" s="9"/>
      <c r="C62" s="9"/>
      <c r="D62" s="9"/>
    </row>
    <row r="63" spans="2:4" ht="12.75">
      <c r="B63" s="9"/>
      <c r="C63" s="9"/>
      <c r="D63" s="9"/>
    </row>
    <row r="64" spans="2:4" ht="12.75">
      <c r="B64" s="9"/>
      <c r="C64" s="9"/>
      <c r="D64" s="9"/>
    </row>
    <row r="65" spans="2:4" ht="12.75">
      <c r="B65" s="9"/>
      <c r="C65" s="9"/>
      <c r="D65" s="9"/>
    </row>
    <row r="66" spans="2:4" ht="12.75">
      <c r="B66" s="9"/>
      <c r="C66" s="9"/>
      <c r="D66" s="9"/>
    </row>
    <row r="67" spans="2:4" ht="12.75">
      <c r="B67" s="9"/>
      <c r="C67" s="9"/>
      <c r="D67" s="9"/>
    </row>
    <row r="68" spans="2:4" ht="12.75">
      <c r="B68" s="9"/>
      <c r="C68" s="9"/>
      <c r="D68" s="9"/>
    </row>
    <row r="69" spans="2:4" ht="12.75">
      <c r="B69" s="9"/>
      <c r="C69" s="9"/>
      <c r="D69" s="9"/>
    </row>
    <row r="70" spans="2:4" ht="12.75">
      <c r="B70" s="9"/>
      <c r="C70" s="9"/>
      <c r="D70" s="9"/>
    </row>
    <row r="71" spans="2:4" ht="12.75">
      <c r="B71" s="9"/>
      <c r="C71" s="9"/>
      <c r="D71" s="9"/>
    </row>
    <row r="72" spans="2:4" ht="12.75">
      <c r="B72" s="9"/>
      <c r="C72" s="9"/>
      <c r="D72" s="9"/>
    </row>
    <row r="73" spans="2:4" ht="12.75">
      <c r="B73" s="9"/>
      <c r="C73" s="9"/>
      <c r="D73" s="9"/>
    </row>
    <row r="74" spans="2:4" ht="12.75">
      <c r="B74" s="9"/>
      <c r="C74" s="9"/>
      <c r="D74" s="9"/>
    </row>
    <row r="75" spans="2:4" ht="12.75">
      <c r="B75" s="9"/>
      <c r="C75" s="9"/>
      <c r="D75" s="9"/>
    </row>
    <row r="76" spans="2:4" ht="12.75">
      <c r="B76" s="9"/>
      <c r="C76" s="9"/>
      <c r="D76" s="9"/>
    </row>
    <row r="77" spans="2:4" ht="12.75">
      <c r="B77" s="9"/>
      <c r="C77" s="9"/>
      <c r="D77" s="9"/>
    </row>
    <row r="78" spans="2:4" ht="12.75">
      <c r="B78" s="9"/>
      <c r="C78" s="9"/>
      <c r="D78" s="9"/>
    </row>
    <row r="79" spans="2:4" ht="12.75">
      <c r="B79" s="9"/>
      <c r="C79" s="9"/>
      <c r="D79" s="9"/>
    </row>
    <row r="80" spans="2:4" ht="12.75">
      <c r="B80" s="9"/>
      <c r="C80" s="9"/>
      <c r="D80" s="9"/>
    </row>
    <row r="81" spans="2:4" ht="12.75">
      <c r="B81" s="9"/>
      <c r="C81" s="9"/>
      <c r="D81" s="9"/>
    </row>
    <row r="82" spans="2:4" ht="12.75">
      <c r="B82" s="9"/>
      <c r="C82" s="9"/>
      <c r="D82" s="9"/>
    </row>
    <row r="83" spans="2:4" ht="12.75">
      <c r="B83" s="9"/>
      <c r="C83" s="9"/>
      <c r="D83" s="9"/>
    </row>
    <row r="84" spans="2:4" ht="12.75">
      <c r="B84" s="9"/>
      <c r="C84" s="9"/>
      <c r="D84" s="9"/>
    </row>
    <row r="85" spans="2:4" ht="12.75">
      <c r="B85" s="9"/>
      <c r="C85" s="9"/>
      <c r="D85" s="9"/>
    </row>
    <row r="86" spans="2:4" ht="12.75">
      <c r="B86" s="9"/>
      <c r="C86" s="9"/>
      <c r="D86" s="9"/>
    </row>
    <row r="87" spans="2:4" ht="12.75">
      <c r="B87" s="9"/>
      <c r="C87" s="9"/>
      <c r="D87" s="9"/>
    </row>
    <row r="88" spans="2:4" ht="12.75">
      <c r="B88" s="9"/>
      <c r="C88" s="9"/>
      <c r="D88" s="9"/>
    </row>
    <row r="89" spans="2:4" ht="12.75">
      <c r="B89" s="9"/>
      <c r="C89" s="9"/>
      <c r="D89" s="9"/>
    </row>
    <row r="90" spans="2:4" ht="12.75">
      <c r="B90" s="9"/>
      <c r="C90" s="9"/>
      <c r="D90" s="9"/>
    </row>
    <row r="91" spans="2:4" ht="12.75">
      <c r="B91" s="9"/>
      <c r="C91" s="9"/>
      <c r="D91" s="9"/>
    </row>
    <row r="92" spans="2:4" ht="12.75">
      <c r="B92" s="9"/>
      <c r="C92" s="9"/>
      <c r="D92" s="9"/>
    </row>
    <row r="93" spans="2:4" ht="12.75">
      <c r="B93" s="9"/>
      <c r="C93" s="9"/>
      <c r="D93" s="9"/>
    </row>
    <row r="94" spans="2:4" ht="12.75">
      <c r="B94" s="9"/>
      <c r="C94" s="9"/>
      <c r="D94" s="9"/>
    </row>
    <row r="95" spans="2:4" ht="12.75">
      <c r="B95" s="9"/>
      <c r="C95" s="9"/>
      <c r="D95" s="9"/>
    </row>
    <row r="96" spans="2:4" ht="12.75">
      <c r="B96" s="9"/>
      <c r="C96" s="9"/>
      <c r="D96" s="9"/>
    </row>
    <row r="97" spans="2:4" ht="12.75">
      <c r="B97" s="9"/>
      <c r="C97" s="9"/>
      <c r="D97" s="9"/>
    </row>
    <row r="98" spans="2:4" ht="12.75">
      <c r="B98" s="9"/>
      <c r="C98" s="9"/>
      <c r="D98" s="9"/>
    </row>
    <row r="99" spans="2:4" ht="12.75">
      <c r="B99" s="9"/>
      <c r="C99" s="9"/>
      <c r="D99" s="9"/>
    </row>
    <row r="100" spans="2:4" ht="12.75">
      <c r="B100" s="9"/>
      <c r="C100" s="9"/>
      <c r="D100" s="9"/>
    </row>
    <row r="101" spans="2:4" ht="12.75">
      <c r="B101" s="9"/>
      <c r="C101" s="9"/>
      <c r="D101" s="9"/>
    </row>
    <row r="102" spans="2:4" ht="12.75">
      <c r="B102" s="9"/>
      <c r="C102" s="9"/>
      <c r="D102" s="9"/>
    </row>
    <row r="103" spans="2:4" ht="12.75">
      <c r="B103" s="9"/>
      <c r="C103" s="9"/>
      <c r="D103" s="9"/>
    </row>
    <row r="104" spans="2:4" ht="12.75">
      <c r="B104" s="9"/>
      <c r="C104" s="9"/>
      <c r="D104" s="9"/>
    </row>
    <row r="105" spans="2:4" ht="12.75">
      <c r="B105" s="9"/>
      <c r="C105" s="9"/>
      <c r="D105" s="9"/>
    </row>
    <row r="106" spans="2:4" ht="12.75">
      <c r="B106" s="9"/>
      <c r="C106" s="9"/>
      <c r="D106" s="9"/>
    </row>
    <row r="107" spans="2:4" ht="12.75">
      <c r="B107" s="9"/>
      <c r="C107" s="9"/>
      <c r="D107" s="9"/>
    </row>
    <row r="108" spans="2:4" ht="12.75">
      <c r="B108" s="9"/>
      <c r="C108" s="9"/>
      <c r="D108" s="9"/>
    </row>
    <row r="109" spans="2:4" ht="12.75">
      <c r="B109" s="9"/>
      <c r="C109" s="9"/>
      <c r="D109" s="9"/>
    </row>
  </sheetData>
  <printOptions/>
  <pageMargins left="0.49" right="0.25" top="0.52" bottom="0.2" header="0.5" footer="0.5"/>
  <pageSetup fitToHeight="1" fitToWidth="1" horizontalDpi="600" verticalDpi="600" orientation="portrait" scale="77" r:id="rId3"/>
  <legacyDrawing r:id="rId2"/>
  <oleObjects>
    <oleObject progId="MSMap.8" shapeId="4865347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2" customWidth="1"/>
    <col min="2" max="2" width="11.57421875" style="2" customWidth="1"/>
    <col min="3" max="3" width="11.421875" style="2" customWidth="1"/>
    <col min="4" max="4" width="12.00390625" style="2" customWidth="1"/>
    <col min="5" max="16384" width="9.140625" style="2" customWidth="1"/>
  </cols>
  <sheetData>
    <row r="1" spans="1:3" ht="15.75">
      <c r="A1" s="47" t="s">
        <v>138</v>
      </c>
      <c r="B1" s="43"/>
      <c r="C1" s="43"/>
    </row>
    <row r="2" spans="1:5" s="5" customFormat="1" ht="51.75" customHeight="1">
      <c r="A2" s="119" t="s">
        <v>152</v>
      </c>
      <c r="B2" s="120"/>
      <c r="C2" s="120"/>
      <c r="D2" s="120"/>
      <c r="E2" s="120"/>
    </row>
    <row r="3" spans="1:5" ht="51.75" thickBot="1">
      <c r="A3" s="48" t="s">
        <v>75</v>
      </c>
      <c r="B3" s="49" t="s">
        <v>9</v>
      </c>
      <c r="C3" s="50" t="s">
        <v>76</v>
      </c>
      <c r="D3" s="50" t="s">
        <v>139</v>
      </c>
      <c r="E3" s="51" t="s">
        <v>151</v>
      </c>
    </row>
    <row r="4" spans="1:5" ht="14.25" thickBot="1" thickTop="1">
      <c r="A4" s="57" t="s">
        <v>86</v>
      </c>
      <c r="B4" s="61">
        <v>37260352</v>
      </c>
      <c r="C4" s="66">
        <v>0.12445070363148532</v>
      </c>
      <c r="D4" s="66">
        <v>0.10039519939262066</v>
      </c>
      <c r="E4" s="66">
        <v>0.09886267987537974</v>
      </c>
    </row>
    <row r="5" spans="1:5" ht="13.5" thickTop="1">
      <c r="A5" s="69" t="s">
        <v>11</v>
      </c>
      <c r="B5" s="62">
        <v>615597</v>
      </c>
      <c r="C5" s="67">
        <v>0.13385366044578967</v>
      </c>
      <c r="D5" s="67">
        <v>0.10496897420111036</v>
      </c>
      <c r="E5" s="67">
        <v>0.12573607598513037</v>
      </c>
    </row>
    <row r="6" spans="1:5" ht="12.75">
      <c r="A6" s="69" t="s">
        <v>12</v>
      </c>
      <c r="B6" s="63">
        <v>45630</v>
      </c>
      <c r="C6" s="44">
        <v>0.06809909066894708</v>
      </c>
      <c r="D6" s="44">
        <v>0.45927276216060636</v>
      </c>
      <c r="E6" s="44">
        <v>0.04248403946604759</v>
      </c>
    </row>
    <row r="7" spans="1:5" ht="12.75">
      <c r="A7" s="69" t="s">
        <v>13</v>
      </c>
      <c r="B7" s="63">
        <v>790286</v>
      </c>
      <c r="C7" s="44">
        <v>0.12816173282013674</v>
      </c>
      <c r="D7" s="44">
        <v>0.34900917847760515</v>
      </c>
      <c r="E7" s="44">
        <v>0.07980480364421497</v>
      </c>
    </row>
    <row r="8" spans="1:5" ht="12.75">
      <c r="A8" s="69" t="s">
        <v>14</v>
      </c>
      <c r="B8" s="63">
        <v>390421</v>
      </c>
      <c r="C8" s="44">
        <v>0.13889675517063743</v>
      </c>
      <c r="D8" s="44">
        <v>0.07757635642012177</v>
      </c>
      <c r="E8" s="44">
        <v>0.1228611781512787</v>
      </c>
    </row>
    <row r="9" spans="1:5" ht="13.5" thickBot="1">
      <c r="A9" s="69" t="s">
        <v>15</v>
      </c>
      <c r="B9" s="64">
        <v>3931514</v>
      </c>
      <c r="C9" s="66">
        <v>0.10783813250857868</v>
      </c>
      <c r="D9" s="66">
        <v>0.11804989359865749</v>
      </c>
      <c r="E9" s="66">
        <v>0.08391851157230944</v>
      </c>
    </row>
    <row r="10" spans="1:5" ht="13.5" thickTop="1">
      <c r="A10" s="72" t="s">
        <v>16</v>
      </c>
      <c r="B10" s="62">
        <v>477186</v>
      </c>
      <c r="C10" s="44">
        <v>0.1003888393451645</v>
      </c>
      <c r="D10" s="44">
        <v>0.2408267914117289</v>
      </c>
      <c r="E10" s="44">
        <v>0.08349762188258411</v>
      </c>
    </row>
    <row r="11" spans="1:5" ht="12.75">
      <c r="A11" s="69" t="s">
        <v>17</v>
      </c>
      <c r="B11" s="63">
        <v>470443</v>
      </c>
      <c r="C11" s="44">
        <v>0.13422785663926337</v>
      </c>
      <c r="D11" s="44">
        <v>0.0013942459151787615</v>
      </c>
      <c r="E11" s="44">
        <v>0.06111877519002407</v>
      </c>
    </row>
    <row r="12" spans="1:5" ht="12.75">
      <c r="A12" s="69" t="s">
        <v>18</v>
      </c>
      <c r="B12" s="63">
        <v>114574</v>
      </c>
      <c r="C12" s="44">
        <v>0.13424396233754668</v>
      </c>
      <c r="D12" s="44">
        <v>0.23845039669671617</v>
      </c>
      <c r="E12" s="44">
        <v>0.06913946048134953</v>
      </c>
    </row>
    <row r="13" spans="1:5" ht="12.75">
      <c r="A13" s="70" t="s">
        <v>19</v>
      </c>
      <c r="B13" s="63">
        <v>71331</v>
      </c>
      <c r="C13" s="44">
        <v>0.12266091173284267</v>
      </c>
      <c r="D13" s="44">
        <v>-0.05460497541450743</v>
      </c>
      <c r="E13" s="44">
        <v>0.15175667360154715</v>
      </c>
    </row>
    <row r="14" spans="1:5" ht="13.5" thickBot="1">
      <c r="A14" s="69" t="s">
        <v>20</v>
      </c>
      <c r="B14" s="64">
        <v>3037704</v>
      </c>
      <c r="C14" s="66">
        <v>0.16792276436426803</v>
      </c>
      <c r="D14" s="66">
        <v>0.1431736886373344</v>
      </c>
      <c r="E14" s="66">
        <v>0.10070605357686721</v>
      </c>
    </row>
    <row r="15" spans="1:5" ht="13.5" thickTop="1">
      <c r="A15" s="72" t="s">
        <v>21</v>
      </c>
      <c r="B15" s="62">
        <v>912874</v>
      </c>
      <c r="C15" s="44">
        <v>0.09748822637818841</v>
      </c>
      <c r="D15" s="44">
        <v>0.2509493042090045</v>
      </c>
      <c r="E15" s="44">
        <v>0.1260078077126982</v>
      </c>
    </row>
    <row r="16" spans="1:5" ht="12.75">
      <c r="A16" s="69" t="s">
        <v>22</v>
      </c>
      <c r="B16" s="63">
        <v>179370</v>
      </c>
      <c r="C16" s="44">
        <v>0.13953347263084034</v>
      </c>
      <c r="D16" s="44">
        <v>0.17601935445801617</v>
      </c>
      <c r="E16" s="44">
        <v>0.09140319593992181</v>
      </c>
    </row>
    <row r="17" spans="1:5" ht="12.75">
      <c r="A17" s="69" t="s">
        <v>23</v>
      </c>
      <c r="B17" s="63">
        <v>169173</v>
      </c>
      <c r="C17" s="44">
        <v>0.11536108942252286</v>
      </c>
      <c r="D17" s="44">
        <v>0.2529941117653594</v>
      </c>
      <c r="E17" s="44">
        <v>0.08671053862707793</v>
      </c>
    </row>
    <row r="18" spans="1:5" ht="12.75">
      <c r="A18" s="69" t="s">
        <v>24</v>
      </c>
      <c r="B18" s="63">
        <v>1534476</v>
      </c>
      <c r="C18" s="44">
        <v>0.11958226211563774</v>
      </c>
      <c r="D18" s="44">
        <v>0.03294016594616645</v>
      </c>
      <c r="E18" s="44">
        <v>0.08978678042787241</v>
      </c>
    </row>
    <row r="19" spans="1:5" ht="13.5" thickBot="1">
      <c r="A19" s="69" t="s">
        <v>25</v>
      </c>
      <c r="B19" s="64">
        <v>784219</v>
      </c>
      <c r="C19" s="66">
        <v>0.12421264207605266</v>
      </c>
      <c r="D19" s="66">
        <v>0.06723470157073763</v>
      </c>
      <c r="E19" s="66">
        <v>0.0780492050518746</v>
      </c>
    </row>
    <row r="20" spans="1:5" ht="13.5" thickTop="1">
      <c r="A20" s="72" t="s">
        <v>26</v>
      </c>
      <c r="B20" s="62">
        <v>435657</v>
      </c>
      <c r="C20" s="44">
        <v>0.14609140919859762</v>
      </c>
      <c r="D20" s="44">
        <v>0.007022345296900968</v>
      </c>
      <c r="E20" s="44">
        <v>0.08019556656785098</v>
      </c>
    </row>
    <row r="21" spans="1:5" ht="12.75">
      <c r="A21" s="69" t="s">
        <v>27</v>
      </c>
      <c r="B21" s="63">
        <v>357709</v>
      </c>
      <c r="C21" s="44">
        <v>0.12941363747365756</v>
      </c>
      <c r="D21" s="44">
        <v>0.016695325934031578</v>
      </c>
      <c r="E21" s="44">
        <v>0.08949241487468709</v>
      </c>
    </row>
    <row r="22" spans="1:5" ht="12.75">
      <c r="A22" s="69" t="s">
        <v>28</v>
      </c>
      <c r="B22" s="63">
        <v>537294</v>
      </c>
      <c r="C22" s="44">
        <v>0.12774240301050338</v>
      </c>
      <c r="D22" s="44">
        <v>0.0982958134286713</v>
      </c>
      <c r="E22" s="44">
        <v>0.13507629118341072</v>
      </c>
    </row>
    <row r="23" spans="1:5" ht="12.75">
      <c r="A23" s="69" t="s">
        <v>29</v>
      </c>
      <c r="B23" s="63">
        <v>523346</v>
      </c>
      <c r="C23" s="44">
        <v>0.12205557763386451</v>
      </c>
      <c r="D23" s="44">
        <v>0.05384550327623911</v>
      </c>
      <c r="E23" s="44">
        <v>0.13898236897422228</v>
      </c>
    </row>
    <row r="24" spans="1:5" ht="13.5" thickBot="1">
      <c r="A24" s="69" t="s">
        <v>30</v>
      </c>
      <c r="B24" s="64">
        <v>192639</v>
      </c>
      <c r="C24" s="66">
        <v>0.14576482285517117</v>
      </c>
      <c r="D24" s="66">
        <v>0.11082983986760389</v>
      </c>
      <c r="E24" s="66">
        <v>0.10332692672098752</v>
      </c>
    </row>
    <row r="25" spans="1:5" ht="13.5" thickTop="1">
      <c r="A25" s="72" t="s">
        <v>31</v>
      </c>
      <c r="B25" s="62">
        <v>650568</v>
      </c>
      <c r="C25" s="44">
        <v>0.11584751181814928</v>
      </c>
      <c r="D25" s="44">
        <v>0.12595536109880373</v>
      </c>
      <c r="E25" s="44">
        <v>0.08164148745115962</v>
      </c>
    </row>
    <row r="26" spans="1:5" ht="12.75">
      <c r="A26" s="69" t="s">
        <v>32</v>
      </c>
      <c r="B26" s="63">
        <v>855962</v>
      </c>
      <c r="C26" s="44">
        <v>0.13297131218529568</v>
      </c>
      <c r="D26" s="44">
        <v>-0.003774419376051117</v>
      </c>
      <c r="E26" s="44">
        <v>0.09306327707712374</v>
      </c>
    </row>
    <row r="27" spans="1:5" ht="12.75">
      <c r="A27" s="69" t="s">
        <v>33</v>
      </c>
      <c r="B27" s="63">
        <v>1260864</v>
      </c>
      <c r="C27" s="44">
        <v>0.12489189643492743</v>
      </c>
      <c r="D27" s="44">
        <v>0.056661076904897786</v>
      </c>
      <c r="E27" s="44">
        <v>0.0872175307146066</v>
      </c>
    </row>
    <row r="28" spans="1:5" ht="12.75">
      <c r="A28" s="69" t="s">
        <v>34</v>
      </c>
      <c r="B28" s="63">
        <v>627394</v>
      </c>
      <c r="C28" s="44">
        <v>0.12142088958586256</v>
      </c>
      <c r="D28" s="44">
        <v>0.08684821397637113</v>
      </c>
      <c r="E28" s="44">
        <v>0.08103241501025532</v>
      </c>
    </row>
    <row r="29" spans="1:5" ht="13.5" thickBot="1">
      <c r="A29" s="69" t="s">
        <v>35</v>
      </c>
      <c r="B29" s="64">
        <v>362172</v>
      </c>
      <c r="C29" s="66">
        <v>0.12443464099445464</v>
      </c>
      <c r="D29" s="66">
        <v>0.0867518251460567</v>
      </c>
      <c r="E29" s="66">
        <v>0.1565151497419453</v>
      </c>
    </row>
    <row r="30" spans="1:5" ht="13.5" thickTop="1">
      <c r="A30" s="72" t="s">
        <v>36</v>
      </c>
      <c r="B30" s="62">
        <v>778891</v>
      </c>
      <c r="C30" s="44">
        <v>0.13330981686076315</v>
      </c>
      <c r="D30" s="44">
        <v>0.04974662389821828</v>
      </c>
      <c r="E30" s="44">
        <v>0.1031392869680487</v>
      </c>
    </row>
    <row r="31" spans="1:5" ht="12.75">
      <c r="A31" s="69" t="s">
        <v>37</v>
      </c>
      <c r="B31" s="63">
        <v>130592</v>
      </c>
      <c r="C31" s="44">
        <v>0.13824642823872155</v>
      </c>
      <c r="D31" s="44">
        <v>0.12627856834842605</v>
      </c>
      <c r="E31" s="44">
        <v>0.0890674286264658</v>
      </c>
    </row>
    <row r="32" spans="1:5" ht="12.75">
      <c r="A32" s="69" t="s">
        <v>38</v>
      </c>
      <c r="B32" s="63">
        <v>234655</v>
      </c>
      <c r="C32" s="44">
        <v>0.13269857283506312</v>
      </c>
      <c r="D32" s="44">
        <v>0.02601156069364162</v>
      </c>
      <c r="E32" s="44">
        <v>0.09490896128366211</v>
      </c>
    </row>
    <row r="33" spans="1:5" ht="12.75">
      <c r="A33" s="69" t="s">
        <v>39</v>
      </c>
      <c r="B33" s="63">
        <v>276943</v>
      </c>
      <c r="C33" s="44">
        <v>0.11097566888623614</v>
      </c>
      <c r="D33" s="44">
        <v>0.5097115693874325</v>
      </c>
      <c r="E33" s="44">
        <v>0.0719759623746036</v>
      </c>
    </row>
    <row r="34" spans="1:5" ht="13.5" thickBot="1">
      <c r="A34" s="69" t="s">
        <v>40</v>
      </c>
      <c r="B34" s="64">
        <v>162629</v>
      </c>
      <c r="C34" s="66">
        <v>0.12368211910456728</v>
      </c>
      <c r="D34" s="66">
        <v>0.16470554533019172</v>
      </c>
      <c r="E34" s="66">
        <v>0.0792929856457446</v>
      </c>
    </row>
    <row r="35" spans="1:5" ht="13.5" thickTop="1">
      <c r="A35" s="72" t="s">
        <v>41</v>
      </c>
      <c r="B35" s="62">
        <v>1127742</v>
      </c>
      <c r="C35" s="44">
        <v>0.12926061600814254</v>
      </c>
      <c r="D35" s="44">
        <v>0.02559667368742702</v>
      </c>
      <c r="E35" s="44">
        <v>0.08233234861597324</v>
      </c>
    </row>
    <row r="36" spans="1:5" ht="12.75">
      <c r="A36" s="69" t="s">
        <v>42</v>
      </c>
      <c r="B36" s="63">
        <v>242600</v>
      </c>
      <c r="C36" s="44">
        <v>0.12411752998952727</v>
      </c>
      <c r="D36" s="44">
        <v>0.28275628688056514</v>
      </c>
      <c r="E36" s="44">
        <v>0.1297332810020307</v>
      </c>
    </row>
    <row r="37" spans="1:5" ht="12.75">
      <c r="A37" s="69" t="s">
        <v>43</v>
      </c>
      <c r="B37" s="63">
        <v>2522686</v>
      </c>
      <c r="C37" s="44">
        <v>0.13066725825607267</v>
      </c>
      <c r="D37" s="44">
        <v>0.03626900011625075</v>
      </c>
      <c r="E37" s="44">
        <v>0.12133963850059803</v>
      </c>
    </row>
    <row r="38" spans="1:5" ht="12.75">
      <c r="A38" s="69" t="s">
        <v>44</v>
      </c>
      <c r="B38" s="63">
        <v>1076951</v>
      </c>
      <c r="C38" s="44">
        <v>0.12159999909670914</v>
      </c>
      <c r="D38" s="44">
        <v>0.1743363661740845</v>
      </c>
      <c r="E38" s="44">
        <v>0.11245012477962112</v>
      </c>
    </row>
    <row r="39" spans="1:5" ht="13.5" thickBot="1">
      <c r="A39" s="69" t="s">
        <v>45</v>
      </c>
      <c r="B39" s="64">
        <v>92874</v>
      </c>
      <c r="C39" s="66">
        <v>0.14605884563910376</v>
      </c>
      <c r="D39" s="66">
        <v>-0.005141718619448551</v>
      </c>
      <c r="E39" s="66">
        <v>0.10985203981137104</v>
      </c>
    </row>
    <row r="40" spans="1:5" ht="13.5" thickTop="1">
      <c r="A40" s="72" t="s">
        <v>46</v>
      </c>
      <c r="B40" s="62">
        <v>1531994</v>
      </c>
      <c r="C40" s="44">
        <v>0.13347213793057783</v>
      </c>
      <c r="D40" s="44">
        <v>0.023421206278967543</v>
      </c>
      <c r="E40" s="44">
        <v>0.08525077203044006</v>
      </c>
    </row>
    <row r="41" spans="1:5" ht="12.75">
      <c r="A41" s="69" t="s">
        <v>47</v>
      </c>
      <c r="B41" s="63">
        <v>473545</v>
      </c>
      <c r="C41" s="44">
        <v>0.1323042613849082</v>
      </c>
      <c r="D41" s="44">
        <v>0.06307582478762953</v>
      </c>
      <c r="E41" s="44">
        <v>0.1012393076191595</v>
      </c>
    </row>
    <row r="42" spans="1:5" ht="12.75">
      <c r="A42" s="69" t="s">
        <v>48</v>
      </c>
      <c r="B42" s="63">
        <v>478180</v>
      </c>
      <c r="C42" s="44">
        <v>0.1292113669686048</v>
      </c>
      <c r="D42" s="44">
        <v>0.11324778365492066</v>
      </c>
      <c r="E42" s="44">
        <v>0.08470217211678642</v>
      </c>
    </row>
    <row r="43" spans="1:5" ht="12.75">
      <c r="A43" s="69" t="s">
        <v>49</v>
      </c>
      <c r="B43" s="63">
        <v>1885323</v>
      </c>
      <c r="C43" s="44">
        <v>0.1515457307155326</v>
      </c>
      <c r="D43" s="44">
        <v>-0.014065850163684095</v>
      </c>
      <c r="E43" s="44">
        <v>0.08937867614598465</v>
      </c>
    </row>
    <row r="44" spans="1:5" ht="13.5" thickBot="1">
      <c r="A44" s="69" t="s">
        <v>50</v>
      </c>
      <c r="B44" s="64">
        <v>147966</v>
      </c>
      <c r="C44" s="66">
        <v>0.13859555455643915</v>
      </c>
      <c r="D44" s="66">
        <v>-0.05250216117567957</v>
      </c>
      <c r="E44" s="66">
        <v>0.0891937498630317</v>
      </c>
    </row>
    <row r="45" spans="1:5" ht="13.5" thickTop="1">
      <c r="A45" s="72" t="s">
        <v>51</v>
      </c>
      <c r="B45" s="62">
        <v>553396</v>
      </c>
      <c r="C45" s="44">
        <v>0.1280639000437142</v>
      </c>
      <c r="D45" s="44">
        <v>0.23839915500017902</v>
      </c>
      <c r="E45" s="44">
        <v>0.12008011472849592</v>
      </c>
    </row>
    <row r="46" spans="1:5" ht="12.75">
      <c r="A46" s="69" t="s">
        <v>52</v>
      </c>
      <c r="B46" s="63">
        <v>111183</v>
      </c>
      <c r="C46" s="44">
        <v>0.14219247773746385</v>
      </c>
      <c r="D46" s="44">
        <v>0.05446699544764795</v>
      </c>
      <c r="E46" s="44">
        <v>0.12523611271732007</v>
      </c>
    </row>
    <row r="47" spans="1:5" ht="12.75">
      <c r="A47" s="69" t="s">
        <v>53</v>
      </c>
      <c r="B47" s="63">
        <v>769222</v>
      </c>
      <c r="C47" s="44">
        <v>0.12737987975431556</v>
      </c>
      <c r="D47" s="44">
        <v>0.15251509898431145</v>
      </c>
      <c r="E47" s="44">
        <v>0.13392736101354433</v>
      </c>
    </row>
    <row r="48" spans="1:5" ht="12.75">
      <c r="A48" s="69" t="s">
        <v>54</v>
      </c>
      <c r="B48" s="63">
        <v>2334459</v>
      </c>
      <c r="C48" s="44">
        <v>0.09930579161803561</v>
      </c>
      <c r="D48" s="44">
        <v>0.1967399094265493</v>
      </c>
      <c r="E48" s="44">
        <v>0.12346086612637552</v>
      </c>
    </row>
    <row r="49" spans="1:5" ht="13.5" thickBot="1">
      <c r="A49" s="69" t="s">
        <v>55</v>
      </c>
      <c r="B49" s="64">
        <v>225539</v>
      </c>
      <c r="C49" s="66">
        <v>0.08844448156771029</v>
      </c>
      <c r="D49" s="66">
        <v>0.28658870507701084</v>
      </c>
      <c r="E49" s="66">
        <v>0.06740526653821452</v>
      </c>
    </row>
    <row r="50" spans="1:5" ht="13.5" thickTop="1">
      <c r="A50" s="72" t="s">
        <v>56</v>
      </c>
      <c r="B50" s="62">
        <v>82966</v>
      </c>
      <c r="C50" s="44">
        <v>0.1329779390551171</v>
      </c>
      <c r="D50" s="44">
        <v>0.16356955527817904</v>
      </c>
      <c r="E50" s="44">
        <v>0.09426250317339427</v>
      </c>
    </row>
    <row r="51" spans="1:5" ht="12.75">
      <c r="A51" s="69" t="s">
        <v>57</v>
      </c>
      <c r="B51" s="63">
        <v>887768</v>
      </c>
      <c r="C51" s="44">
        <v>0.11615615257277227</v>
      </c>
      <c r="D51" s="44">
        <v>0.1881947167730477</v>
      </c>
      <c r="E51" s="44">
        <v>0.09154025443960685</v>
      </c>
    </row>
    <row r="52" spans="1:5" ht="12.75">
      <c r="A52" s="69" t="s">
        <v>58</v>
      </c>
      <c r="B52" s="63">
        <v>738369</v>
      </c>
      <c r="C52" s="44">
        <v>0.11544595373399848</v>
      </c>
      <c r="D52" s="44">
        <v>0.15170048291094224</v>
      </c>
      <c r="E52" s="44">
        <v>0.08836549391560326</v>
      </c>
    </row>
    <row r="53" spans="1:5" ht="12.75">
      <c r="A53" s="69" t="s">
        <v>59</v>
      </c>
      <c r="B53" s="63">
        <v>278692</v>
      </c>
      <c r="C53" s="44">
        <v>0.1532563088750433</v>
      </c>
      <c r="D53" s="44">
        <v>0.0037673872485106934</v>
      </c>
      <c r="E53" s="44">
        <v>0.10538021368858688</v>
      </c>
    </row>
    <row r="54" spans="1:5" ht="12.75">
      <c r="A54" s="69" t="s">
        <v>60</v>
      </c>
      <c r="B54" s="63">
        <v>724034</v>
      </c>
      <c r="C54" s="44">
        <v>0.13030382762117057</v>
      </c>
      <c r="D54" s="44">
        <v>0.055795593572781584</v>
      </c>
      <c r="E54" s="44">
        <v>0.08260523644745271</v>
      </c>
    </row>
    <row r="55" spans="1:5" ht="13.5" thickBot="1">
      <c r="A55" s="71" t="s">
        <v>61</v>
      </c>
      <c r="B55" s="68">
        <v>62750</v>
      </c>
      <c r="C55" s="66">
        <v>0.12184371383523235</v>
      </c>
      <c r="D55" s="66">
        <v>0.1615423060548285</v>
      </c>
      <c r="E55" s="66">
        <v>0.06057144805482628</v>
      </c>
    </row>
    <row r="56" spans="1:5" ht="13.5" thickTop="1">
      <c r="A56" s="21" t="s">
        <v>132</v>
      </c>
      <c r="B56" s="94">
        <v>503884</v>
      </c>
      <c r="C56" s="95">
        <v>0.12828735650912884</v>
      </c>
      <c r="D56" s="100" t="s">
        <v>137</v>
      </c>
      <c r="E56" s="95">
        <v>0.4361621408957333</v>
      </c>
    </row>
    <row r="57" spans="3:5" ht="12.75">
      <c r="C57" s="9"/>
      <c r="D57" s="9"/>
      <c r="E57" s="9"/>
    </row>
    <row r="58" spans="3:5" ht="12.75">
      <c r="C58" s="9"/>
      <c r="D58" s="9"/>
      <c r="E58" s="9"/>
    </row>
    <row r="59" spans="3:5" ht="12.75">
      <c r="C59" s="9"/>
      <c r="D59" s="9"/>
      <c r="E59" s="9"/>
    </row>
    <row r="60" spans="3:5" ht="12.75">
      <c r="C60" s="9"/>
      <c r="D60" s="9"/>
      <c r="E60" s="9"/>
    </row>
    <row r="61" spans="3:5" ht="12.75">
      <c r="C61" s="9"/>
      <c r="D61" s="9"/>
      <c r="E61" s="9"/>
    </row>
    <row r="62" spans="3:5" ht="12.75">
      <c r="C62" s="9"/>
      <c r="D62" s="9"/>
      <c r="E62" s="9"/>
    </row>
    <row r="63" spans="3:5" ht="12.75">
      <c r="C63" s="9"/>
      <c r="D63" s="9"/>
      <c r="E63" s="9"/>
    </row>
    <row r="64" spans="3:5" ht="12.75">
      <c r="C64" s="9"/>
      <c r="D64" s="9"/>
      <c r="E64" s="9"/>
    </row>
    <row r="65" spans="3:5" ht="12.75">
      <c r="C65" s="9"/>
      <c r="D65" s="9"/>
      <c r="E65" s="9"/>
    </row>
    <row r="66" spans="3:5" ht="12.75">
      <c r="C66" s="9"/>
      <c r="D66" s="9"/>
      <c r="E66" s="9"/>
    </row>
    <row r="67" spans="3:5" ht="12.75">
      <c r="C67" s="9"/>
      <c r="D67" s="9"/>
      <c r="E67" s="9"/>
    </row>
    <row r="68" spans="3:5" ht="12.75">
      <c r="C68" s="9"/>
      <c r="D68" s="9"/>
      <c r="E68" s="9"/>
    </row>
    <row r="69" spans="3:5" ht="12.75">
      <c r="C69" s="9"/>
      <c r="D69" s="9"/>
      <c r="E69" s="9"/>
    </row>
    <row r="70" spans="3:5" ht="12.75">
      <c r="C70" s="9"/>
      <c r="D70" s="9"/>
      <c r="E70" s="9"/>
    </row>
    <row r="71" spans="3:5" ht="12.75">
      <c r="C71" s="9"/>
      <c r="D71" s="9"/>
      <c r="E71" s="9"/>
    </row>
    <row r="72" spans="3:5" ht="12.75">
      <c r="C72" s="9"/>
      <c r="D72" s="9"/>
      <c r="E72" s="9"/>
    </row>
    <row r="73" spans="3:5" ht="12.75">
      <c r="C73" s="9"/>
      <c r="D73" s="9"/>
      <c r="E73" s="9"/>
    </row>
    <row r="74" spans="3:5" ht="12.75">
      <c r="C74" s="9"/>
      <c r="D74" s="9"/>
      <c r="E74" s="9"/>
    </row>
    <row r="75" spans="3:5" ht="12.75">
      <c r="C75" s="9"/>
      <c r="D75" s="9"/>
      <c r="E75" s="9"/>
    </row>
    <row r="76" spans="3:5" ht="12.75">
      <c r="C76" s="9"/>
      <c r="D76" s="9"/>
      <c r="E76" s="9"/>
    </row>
    <row r="77" spans="3:5" ht="12.75">
      <c r="C77" s="9"/>
      <c r="D77" s="9"/>
      <c r="E77" s="9"/>
    </row>
    <row r="78" spans="3:5" ht="12.75">
      <c r="C78" s="9"/>
      <c r="D78" s="9"/>
      <c r="E78" s="9"/>
    </row>
    <row r="79" spans="3:5" ht="12.75">
      <c r="C79" s="9"/>
      <c r="D79" s="9"/>
      <c r="E79" s="9"/>
    </row>
    <row r="80" spans="3:5" ht="12.75">
      <c r="C80" s="9"/>
      <c r="D80" s="9"/>
      <c r="E80" s="9"/>
    </row>
    <row r="81" spans="3:5" ht="12.75">
      <c r="C81" s="9"/>
      <c r="D81" s="9"/>
      <c r="E81" s="9"/>
    </row>
    <row r="82" spans="3:5" ht="12.75">
      <c r="C82" s="9"/>
      <c r="D82" s="9"/>
      <c r="E82" s="9"/>
    </row>
    <row r="83" spans="3:5" ht="12.75">
      <c r="C83" s="9"/>
      <c r="D83" s="9"/>
      <c r="E83" s="9"/>
    </row>
    <row r="84" spans="3:5" ht="12.75">
      <c r="C84" s="9"/>
      <c r="D84" s="9"/>
      <c r="E84" s="9"/>
    </row>
    <row r="85" spans="3:5" ht="12.75">
      <c r="C85" s="9"/>
      <c r="D85" s="9"/>
      <c r="E85" s="9"/>
    </row>
    <row r="86" spans="3:5" ht="12.75">
      <c r="C86" s="9"/>
      <c r="D86" s="9"/>
      <c r="E86" s="9"/>
    </row>
    <row r="87" spans="3:5" ht="12.75">
      <c r="C87" s="9"/>
      <c r="D87" s="9"/>
      <c r="E87" s="9"/>
    </row>
    <row r="88" spans="3:5" ht="12.75">
      <c r="C88" s="9"/>
      <c r="D88" s="9"/>
      <c r="E88" s="9"/>
    </row>
    <row r="89" spans="3:5" ht="12.75">
      <c r="C89" s="9"/>
      <c r="D89" s="9"/>
      <c r="E89" s="9"/>
    </row>
    <row r="90" spans="3:5" ht="12.75">
      <c r="C90" s="9"/>
      <c r="D90" s="9"/>
      <c r="E90" s="9"/>
    </row>
    <row r="91" spans="3:5" ht="12.75">
      <c r="C91" s="9"/>
      <c r="D91" s="9"/>
      <c r="E91" s="9"/>
    </row>
    <row r="92" spans="3:5" ht="12.75">
      <c r="C92" s="9"/>
      <c r="D92" s="9"/>
      <c r="E92" s="9"/>
    </row>
    <row r="93" spans="3:5" ht="12.75">
      <c r="C93" s="9"/>
      <c r="D93" s="9"/>
      <c r="E93" s="9"/>
    </row>
    <row r="94" spans="3:5" ht="12.75">
      <c r="C94" s="9"/>
      <c r="D94" s="9"/>
      <c r="E94" s="9"/>
    </row>
    <row r="95" spans="3:5" ht="12.75">
      <c r="C95" s="9"/>
      <c r="D95" s="9"/>
      <c r="E95" s="9"/>
    </row>
    <row r="96" spans="3:5" ht="12.75">
      <c r="C96" s="9"/>
      <c r="D96" s="9"/>
      <c r="E96" s="9"/>
    </row>
    <row r="97" spans="3:5" ht="12.75">
      <c r="C97" s="9"/>
      <c r="D97" s="9"/>
      <c r="E97" s="9"/>
    </row>
    <row r="98" spans="3:5" ht="12.75">
      <c r="C98" s="9"/>
      <c r="D98" s="9"/>
      <c r="E98" s="9"/>
    </row>
    <row r="99" spans="3:5" ht="12.75">
      <c r="C99" s="9"/>
      <c r="D99" s="9"/>
      <c r="E99" s="9"/>
    </row>
    <row r="100" spans="3:5" ht="12.75">
      <c r="C100" s="9"/>
      <c r="D100" s="9"/>
      <c r="E100" s="9"/>
    </row>
    <row r="101" spans="3:5" ht="12.75">
      <c r="C101" s="9"/>
      <c r="D101" s="9"/>
      <c r="E101" s="9"/>
    </row>
    <row r="102" spans="3:5" ht="12.75">
      <c r="C102" s="9"/>
      <c r="D102" s="9"/>
      <c r="E102" s="9"/>
    </row>
  </sheetData>
  <mergeCells count="1">
    <mergeCell ref="A2:E2"/>
  </mergeCells>
  <printOptions/>
  <pageMargins left="0.49" right="0.25" top="0.52" bottom="0.2" header="0.5" footer="0.5"/>
  <pageSetup fitToHeight="1" fitToWidth="1" horizontalDpi="600" verticalDpi="600" orientation="portrait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3" max="3" width="5.421875" style="0" customWidth="1"/>
    <col min="4" max="4" width="11.8515625" style="0" customWidth="1"/>
  </cols>
  <sheetData>
    <row r="1" spans="1:3" ht="25.5" customHeight="1">
      <c r="A1" s="31" t="s">
        <v>158</v>
      </c>
      <c r="B1" s="32"/>
      <c r="C1" s="33"/>
    </row>
    <row r="2" spans="1:12" ht="25.5" customHeight="1">
      <c r="A2" s="121" t="s">
        <v>84</v>
      </c>
      <c r="B2" s="122"/>
      <c r="C2" s="36"/>
      <c r="L2" s="92"/>
    </row>
    <row r="3" spans="1:12" ht="12.75">
      <c r="A3" s="27" t="s">
        <v>64</v>
      </c>
      <c r="B3" s="46">
        <v>0.03769472919525385</v>
      </c>
      <c r="C3" s="37"/>
      <c r="L3" s="46"/>
    </row>
    <row r="4" spans="1:12" ht="12.75">
      <c r="A4" s="27" t="s">
        <v>65</v>
      </c>
      <c r="B4" s="46">
        <v>0.04156913390911292</v>
      </c>
      <c r="C4" s="38"/>
      <c r="L4" s="46"/>
    </row>
    <row r="5" spans="1:12" ht="12.75">
      <c r="A5" s="27" t="s">
        <v>66</v>
      </c>
      <c r="B5" s="46">
        <v>0.16708370328517233</v>
      </c>
      <c r="C5" s="38"/>
      <c r="L5" s="46"/>
    </row>
    <row r="6" spans="1:12" ht="12.75">
      <c r="A6" s="27" t="s">
        <v>67</v>
      </c>
      <c r="B6" s="46">
        <v>0.22156751957381549</v>
      </c>
      <c r="C6" s="38"/>
      <c r="L6" s="46"/>
    </row>
    <row r="7" spans="1:12" ht="12.75">
      <c r="A7" s="27" t="s">
        <v>68</v>
      </c>
      <c r="B7" s="46">
        <v>0.1548954717894907</v>
      </c>
      <c r="C7" s="38"/>
      <c r="L7" s="46"/>
    </row>
    <row r="8" spans="1:12" ht="12.75">
      <c r="A8" s="27" t="s">
        <v>69</v>
      </c>
      <c r="B8" s="46">
        <v>0.16433933327952213</v>
      </c>
      <c r="C8" s="38"/>
      <c r="L8" s="46"/>
    </row>
    <row r="9" spans="1:12" ht="12.75">
      <c r="A9" s="27" t="s">
        <v>70</v>
      </c>
      <c r="B9" s="46">
        <v>0.21285010896763257</v>
      </c>
      <c r="C9" s="39"/>
      <c r="L9" s="46"/>
    </row>
    <row r="10" spans="1:3" ht="42.75" customHeight="1">
      <c r="A10" s="124" t="s">
        <v>159</v>
      </c>
      <c r="B10" s="122"/>
      <c r="C10" s="28"/>
    </row>
    <row r="11" spans="1:3" ht="52.5" customHeight="1">
      <c r="A11" s="93"/>
      <c r="B11" s="45"/>
      <c r="C11" s="28"/>
    </row>
    <row r="12" spans="1:3" ht="25.5" customHeight="1">
      <c r="A12" s="34" t="s">
        <v>71</v>
      </c>
      <c r="B12" s="35"/>
      <c r="C12" s="36"/>
    </row>
    <row r="13" spans="1:3" ht="12.75">
      <c r="A13" s="27" t="s">
        <v>72</v>
      </c>
      <c r="B13" s="46">
        <v>0.044570804974009934</v>
      </c>
      <c r="C13" s="37"/>
    </row>
    <row r="14" spans="1:3" ht="12.75">
      <c r="A14" s="27" t="s">
        <v>73</v>
      </c>
      <c r="B14" s="46">
        <v>0.18666896413084058</v>
      </c>
      <c r="C14" s="38"/>
    </row>
    <row r="15" spans="1:3" ht="12.75">
      <c r="A15" s="27" t="s">
        <v>65</v>
      </c>
      <c r="B15" s="46">
        <v>0.20085580540478448</v>
      </c>
      <c r="C15" s="38"/>
    </row>
    <row r="16" spans="1:3" ht="12.75">
      <c r="A16" s="27" t="s">
        <v>66</v>
      </c>
      <c r="B16" s="46">
        <v>0.24312914620487638</v>
      </c>
      <c r="C16" s="38"/>
    </row>
    <row r="17" spans="1:3" ht="12.75">
      <c r="A17" s="27" t="s">
        <v>67</v>
      </c>
      <c r="B17" s="46">
        <v>0.12110508026765458</v>
      </c>
      <c r="C17" s="38"/>
    </row>
    <row r="18" spans="1:3" ht="12.75">
      <c r="A18" s="27" t="s">
        <v>68</v>
      </c>
      <c r="B18" s="46">
        <v>0.08423078027627007</v>
      </c>
      <c r="C18" s="38"/>
    </row>
    <row r="19" spans="1:3" ht="12.75">
      <c r="A19" s="27" t="s">
        <v>74</v>
      </c>
      <c r="B19" s="46">
        <v>0.11946813704373799</v>
      </c>
      <c r="C19" s="39"/>
    </row>
    <row r="20" spans="1:3" ht="38.25" customHeight="1">
      <c r="A20" s="124" t="s">
        <v>157</v>
      </c>
      <c r="B20" s="122"/>
      <c r="C20" s="60"/>
    </row>
    <row r="21" spans="1:3" ht="76.5" customHeight="1">
      <c r="A21" s="123" t="s">
        <v>156</v>
      </c>
      <c r="B21" s="122"/>
      <c r="C21" s="40"/>
    </row>
    <row r="23" ht="12.75">
      <c r="B23" s="46"/>
    </row>
  </sheetData>
  <mergeCells count="4">
    <mergeCell ref="A2:B2"/>
    <mergeCell ref="A21:B21"/>
    <mergeCell ref="A20:B20"/>
    <mergeCell ref="A10:B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"/>
    </sheetView>
  </sheetViews>
  <sheetFormatPr defaultColWidth="9.140625" defaultRowHeight="12.75"/>
  <cols>
    <col min="1" max="1" width="42.7109375" style="0" customWidth="1"/>
  </cols>
  <sheetData>
    <row r="1" spans="1:12" ht="12.75">
      <c r="A1" s="16" t="s">
        <v>162</v>
      </c>
      <c r="B1" s="73"/>
      <c r="C1" s="73"/>
      <c r="D1" s="73"/>
      <c r="E1" s="73"/>
      <c r="F1" s="73"/>
      <c r="G1" s="73"/>
      <c r="I1" s="73"/>
      <c r="J1" s="73"/>
      <c r="K1" s="73"/>
      <c r="L1" s="73"/>
    </row>
    <row r="2" ht="12.75">
      <c r="A2" s="73" t="s">
        <v>163</v>
      </c>
    </row>
    <row r="3" spans="1:3" ht="12.75">
      <c r="A3" t="s">
        <v>90</v>
      </c>
      <c r="B3" s="75">
        <v>98.5</v>
      </c>
      <c r="C3" s="76"/>
    </row>
    <row r="4" spans="1:3" ht="12.75">
      <c r="A4" t="s">
        <v>91</v>
      </c>
      <c r="B4" s="75">
        <v>60.8</v>
      </c>
      <c r="C4" s="76"/>
    </row>
    <row r="5" spans="1:3" ht="12.75">
      <c r="A5" s="77" t="s">
        <v>92</v>
      </c>
      <c r="B5" s="75">
        <v>36.6</v>
      </c>
      <c r="C5" s="76"/>
    </row>
    <row r="6" spans="1:3" ht="12.75">
      <c r="A6" s="77" t="s">
        <v>93</v>
      </c>
      <c r="B6" s="75">
        <v>27.5</v>
      </c>
      <c r="C6" s="76"/>
    </row>
    <row r="7" spans="1:3" ht="12.75">
      <c r="A7" t="s">
        <v>94</v>
      </c>
      <c r="B7" s="75">
        <v>94.3</v>
      </c>
      <c r="C7" s="76"/>
    </row>
    <row r="8" spans="1:3" ht="12.75">
      <c r="A8" s="77" t="s">
        <v>95</v>
      </c>
      <c r="B8" s="75">
        <v>93.8</v>
      </c>
      <c r="C8" s="76"/>
    </row>
    <row r="9" spans="1:3" ht="12.75">
      <c r="A9" s="77" t="s">
        <v>96</v>
      </c>
      <c r="B9" s="75">
        <v>9.3</v>
      </c>
      <c r="C9" s="76"/>
    </row>
    <row r="10" spans="1:3" ht="12.75">
      <c r="A10" s="77" t="s">
        <v>97</v>
      </c>
      <c r="B10" s="75">
        <v>7.4</v>
      </c>
      <c r="C10" s="76"/>
    </row>
    <row r="11" spans="1:3" ht="12.75">
      <c r="A11" t="s">
        <v>98</v>
      </c>
      <c r="B11" s="75">
        <v>1.5</v>
      </c>
      <c r="C11" s="76"/>
    </row>
    <row r="12" ht="12.75">
      <c r="B12" s="75"/>
    </row>
    <row r="24" ht="12.75" customHeight="1"/>
    <row r="28" ht="12.75">
      <c r="A28" s="86" t="s">
        <v>112</v>
      </c>
    </row>
    <row r="29" spans="1:9" ht="12.75" customHeight="1">
      <c r="A29" s="74" t="s">
        <v>160</v>
      </c>
      <c r="B29" s="73"/>
      <c r="C29" s="73"/>
      <c r="D29" s="73"/>
      <c r="E29" s="73"/>
      <c r="F29" s="73"/>
      <c r="G29" s="73"/>
      <c r="H29" s="73"/>
      <c r="I29" s="73"/>
    </row>
    <row r="30" ht="12.75">
      <c r="A30" t="s">
        <v>161</v>
      </c>
    </row>
  </sheetData>
  <printOptions/>
  <pageMargins left="0.32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Saadia Greenberg</dc:creator>
  <cp:keywords/>
  <dc:description/>
  <cp:lastModifiedBy>Saadia Greenberg</cp:lastModifiedBy>
  <cp:lastPrinted>2007-07-27T16:11:57Z</cp:lastPrinted>
  <dcterms:created xsi:type="dcterms:W3CDTF">1999-08-12T19:10:26Z</dcterms:created>
  <dcterms:modified xsi:type="dcterms:W3CDTF">2007-12-11T19:31:53Z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FEIDOC-1115-761</vt:lpwstr>
  </property>
  <property fmtid="{D5CDD505-2E9C-101B-9397-08002B2CF9AE}" pid="4" name="_dlc_DocIdItemGu">
    <vt:lpwstr>efd21edc-ad51-4015-aa99-3c6b1805d50f</vt:lpwstr>
  </property>
  <property fmtid="{D5CDD505-2E9C-101B-9397-08002B2CF9AE}" pid="5" name="_dlc_DocIdU">
    <vt:lpwstr>https://unite.feisystems.com/collab/ACL_CMS/_layouts/15/DocIdRedir.aspx?ID=FEIDOC-1115-761, FEIDOC-1115-761</vt:lpwstr>
  </property>
</Properties>
</file>