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0" yWindow="11535" windowWidth="18810" windowHeight="10950" activeTab="1"/>
  </bookViews>
  <sheets>
    <sheet name="Chart" sheetId="4" r:id="rId1"/>
    <sheet name="DataTable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J43" i="1" l="1"/>
  <c r="H43" i="1"/>
  <c r="F43" i="1"/>
  <c r="E43" i="1"/>
  <c r="D43" i="1"/>
  <c r="D62" i="1" s="1"/>
  <c r="C43" i="1"/>
  <c r="C62" i="1" s="1"/>
  <c r="K35" i="1"/>
  <c r="J62" i="1"/>
  <c r="I62" i="1"/>
  <c r="H62" i="1"/>
  <c r="G62" i="1"/>
  <c r="F62" i="1"/>
  <c r="E62" i="1"/>
  <c r="K61" i="1"/>
  <c r="K63" i="1" s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62" i="1" l="1"/>
  <c r="G63" i="1" s="1"/>
  <c r="J63" i="1" l="1"/>
  <c r="F63" i="1"/>
  <c r="I63" i="1"/>
  <c r="E63" i="1"/>
  <c r="C63" i="1"/>
  <c r="H63" i="1"/>
  <c r="D63" i="1"/>
</calcChain>
</file>

<file path=xl/sharedStrings.xml><?xml version="1.0" encoding="utf-8"?>
<sst xmlns="http://schemas.openxmlformats.org/spreadsheetml/2006/main" count="72" uniqueCount="72">
  <si>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</si>
  <si>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</si>
  <si>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</si>
  <si>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</si>
  <si>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</si>
  <si>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</si>
  <si>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</si>
  <si>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</si>
  <si>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</si>
  <si>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</si>
  <si>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</si>
  <si>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</si>
  <si>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</si>
  <si>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</si>
  <si>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</si>
  <si>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</si>
  <si>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</si>
  <si>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</si>
  <si>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</si>
  <si>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</si>
  <si>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</si>
  <si>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</si>
  <si>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</si>
  <si>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</si>
  <si>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</si>
  <si>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</si>
  <si>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</si>
  <si>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</si>
  <si>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</si>
  <si>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</si>
  <si>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</si>
  <si>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</si>
  <si>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</si>
  <si>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</si>
  <si>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</si>
  <si>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</si>
  <si>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</si>
  <si>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</si>
  <si>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</si>
  <si>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</si>
  <si>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</si>
  <si>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</si>
  <si>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</si>
  <si>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</si>
  <si>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</si>
  <si>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</si>
  <si>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</si>
  <si>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</si>
  <si>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</si>
  <si>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</si>
  <si>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</si>
  <si>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</si>
  <si>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</si>
  <si>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</si>
  <si>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</si>
  <si>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</si>
  <si>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P&amp;A</t>
  </si>
  <si>
    <t>Asian</t>
  </si>
  <si>
    <t>Black or African American</t>
  </si>
  <si>
    <t>Hispanic/Latino</t>
  </si>
  <si>
    <t>American Indian or Alaskan Natives</t>
  </si>
  <si>
    <t>Native Hawaiian or other Pacific Islander</t>
  </si>
  <si>
    <t>White</t>
  </si>
  <si>
    <t>Multiple Responses</t>
  </si>
  <si>
    <t>No Information Provided</t>
  </si>
  <si>
    <t>Total</t>
  </si>
  <si>
    <t xml:space="preserve">Administration on Intellectual and Developmental Disabilities </t>
  </si>
  <si>
    <t>Clients By Racial / Ethnic Background *</t>
  </si>
  <si>
    <t>Protection and Advocacy Agencies - FY 2013 Program Performance Report</t>
  </si>
  <si>
    <t>NAPA</t>
  </si>
  <si>
    <t>Total FY 2013</t>
  </si>
  <si>
    <t>Pct. FY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</si>
</sst>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1" applyFont="1" applyFill="1" applyBorder="1" applyAlignment="1">
      <alignment horizontal="right" wrapText="1"/>
    </xf>
    <xf numFmtId="0" fontId="0" fillId="0" borderId="0" xfId="0" applyAlignment="1">
      <alignment vertical="top" wrapText="1"/>
    </xf>
    <xf numFmtId="0" fontId="1" fillId="2" borderId="0" xfId="1" applyFont="1" applyFill="1" applyBorder="1" applyAlignment="1">
      <alignment horizontal="center" vertical="top" wrapText="1"/>
    </xf>
    <xf numFmtId="0" fontId="4" fillId="0" borderId="0" xfId="0" applyFont="1"/>
    <xf numFmtId="3" fontId="6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6" fillId="4" borderId="0" xfId="0" applyNumberFormat="1" applyFont="1" applyFill="1"/>
    <xf numFmtId="3" fontId="5" fillId="4" borderId="0" xfId="0" applyNumberFormat="1" applyFont="1" applyFill="1" applyAlignment="1">
      <alignment horizontal="left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3" fontId="3" fillId="0" borderId="2" xfId="1" applyNumberFormat="1" applyFont="1" applyFill="1" applyBorder="1" applyAlignment="1">
      <alignment wrapText="1"/>
    </xf>
    <xf numFmtId="3" fontId="3" fillId="0" borderId="2" xfId="1" applyNumberFormat="1" applyFont="1" applyFill="1" applyBorder="1" applyAlignment="1">
      <alignment horizontal="right" wrapText="1"/>
    </xf>
    <xf numFmtId="3" fontId="4" fillId="5" borderId="2" xfId="0" applyNumberFormat="1" applyFont="1" applyFill="1" applyBorder="1"/>
    <xf numFmtId="3" fontId="3" fillId="5" borderId="2" xfId="1" applyNumberFormat="1" applyFont="1" applyFill="1" applyBorder="1" applyAlignment="1">
      <alignment horizontal="right" wrapText="1"/>
    </xf>
    <xf numFmtId="0" fontId="4" fillId="5" borderId="2" xfId="0" applyFont="1" applyFill="1" applyBorder="1"/>
    <xf numFmtId="9" fontId="4" fillId="5" borderId="2" xfId="0" applyNumberFormat="1" applyFont="1" applyFill="1" applyBorder="1"/>
    <xf numFmtId="0" fontId="5" fillId="4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Administration on Intellectual and Developmental Disabilities </a:t>
            </a:r>
            <a:r>
              <a:rPr lang="en-US" sz="14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4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 algn="ctr">
              <a:defRPr/>
            </a:pPr>
            <a:r>
              <a:rPr lang="en-US" sz="14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4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4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4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Protection and Advocacy Agencies - FY 2013 Program Performance Report</a:t>
            </a:r>
            <a:r>
              <a:rPr lang="en-US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  </a:t>
            </a:r>
          </a:p>
          <a:p>
            <a:pPr algn="ctr"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Clients By Racial / Ethnic Background </a:t>
            </a:r>
            <a:r>
              <a:rPr lang="en-US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4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4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endParaRPr lang="en-US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808891073429076"/>
          <c:y val="1.2114883436378737E-2"/>
        </c:manualLayout>
      </c:layout>
      <c:overlay val="0"/>
    </c:title>
    <c:autoTitleDeleted val="0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6"/>
          <c:dLbls>
            <c:dLbl>
              <c:idx val="1"/>
              <c:layout>
                <c:manualLayout>
                  <c:x val="-1.634637806748307E-3"/>
                  <c:y val="8.491197789940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4932994150409282E-2"/>
                  <c:y val="1.1290530803601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7518671936933934E-3"/>
                  <c:y val="5.3814884581092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8748589845224918E-3"/>
                  <c:y val="-7.77387585964796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9460009036984519"/>
                  <c:y val="8.50647653401133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DataTable!$C$4:$J$4</c:f>
              <c:strCache>
                <c:ptCount val="8"/>
                <c:pt idx="0">
                  <c:v>Asian</c:v>
                </c:pt>
                <c:pt idx="1">
                  <c:v>Black or African American</c:v>
                </c:pt>
                <c:pt idx="2">
                  <c:v>Hispanic/Latino</c:v>
                </c:pt>
                <c:pt idx="3">
                  <c:v>American Indian or Alaskan Natives</c:v>
                </c:pt>
                <c:pt idx="4">
                  <c:v>Native Hawaiian or other Pacific Islander</c:v>
                </c:pt>
                <c:pt idx="5">
                  <c:v>White</c:v>
                </c:pt>
                <c:pt idx="6">
                  <c:v>Multiple Responses</c:v>
                </c:pt>
                <c:pt idx="7">
                  <c:v>No Information Provided</c:v>
                </c:pt>
              </c:strCache>
            </c:strRef>
          </c:cat>
          <c:val>
            <c:numRef>
              <c:f>DataTable!$C$62:$J$62</c:f>
              <c:numCache>
                <c:formatCode>#,##0</c:formatCode>
                <c:ptCount val="8"/>
                <c:pt idx="0">
                  <c:v>356</c:v>
                </c:pt>
                <c:pt idx="1">
                  <c:v>2613</c:v>
                </c:pt>
                <c:pt idx="2">
                  <c:v>3215</c:v>
                </c:pt>
                <c:pt idx="3">
                  <c:v>364</c:v>
                </c:pt>
                <c:pt idx="4">
                  <c:v>168</c:v>
                </c:pt>
                <c:pt idx="5">
                  <c:v>11330</c:v>
                </c:pt>
                <c:pt idx="6">
                  <c:v>599</c:v>
                </c:pt>
                <c:pt idx="7">
                  <c:v>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tabSelected="1" topLeftCell="A34" workbookViewId="0">
      <selection activeCell="A64" sqref="A64:XFD64"/>
    </sheetView>
  </sheetViews>
  <sheetFormatPr defaultRowHeight="15" x14ac:dyDescent="0.25"/>
  <cols>
    <col min="2" max="4" width="12.7109375" style="4" customWidth="1"/>
    <col min="5" max="5" width="13.42578125" style="4" customWidth="1"/>
    <col min="6" max="11" width="12.7109375" style="4" customWidth="1"/>
  </cols>
  <sheetData>
    <row r="1" spans="2:29" ht="18.75" x14ac:dyDescent="0.3">
      <c r="B1" s="19" t="s">
        <v>66</v>
      </c>
      <c r="C1" s="19"/>
      <c r="D1" s="19"/>
      <c r="E1" s="19"/>
      <c r="F1" s="19"/>
      <c r="G1" s="19"/>
      <c r="H1" s="19"/>
      <c r="I1" s="19"/>
      <c r="J1" s="19"/>
      <c r="K1" s="19"/>
    </row>
    <row r="2" spans="2:29" ht="18.75" x14ac:dyDescent="0.3">
      <c r="B2" s="5"/>
      <c r="C2" s="5"/>
      <c r="D2" s="5"/>
      <c r="E2" s="5"/>
      <c r="F2" s="6" t="s">
        <v>68</v>
      </c>
      <c r="G2" s="5"/>
      <c r="H2" s="5"/>
      <c r="I2" s="5"/>
      <c r="J2" s="5"/>
      <c r="K2" s="5"/>
    </row>
    <row r="3" spans="2:29" ht="19.5" thickBot="1" x14ac:dyDescent="0.35">
      <c r="B3" s="7"/>
      <c r="C3" s="7"/>
      <c r="D3" s="7"/>
      <c r="E3" s="8" t="s">
        <v>67</v>
      </c>
      <c r="F3" s="7"/>
      <c r="G3" s="7"/>
      <c r="H3" s="7"/>
      <c r="I3" s="7"/>
      <c r="J3" s="7"/>
      <c r="K3" s="7"/>
    </row>
    <row r="4" spans="2:29" s="2" customFormat="1" ht="51" x14ac:dyDescent="0.25">
      <c r="B4" s="9" t="s">
        <v>56</v>
      </c>
      <c r="C4" s="10" t="s">
        <v>57</v>
      </c>
      <c r="D4" s="11" t="s">
        <v>58</v>
      </c>
      <c r="E4" s="10" t="s">
        <v>59</v>
      </c>
      <c r="F4" s="10" t="s">
        <v>60</v>
      </c>
      <c r="G4" s="10" t="s">
        <v>61</v>
      </c>
      <c r="H4" s="11" t="s">
        <v>62</v>
      </c>
      <c r="I4" s="10" t="s">
        <v>63</v>
      </c>
      <c r="J4" s="10" t="s">
        <v>64</v>
      </c>
      <c r="K4" s="12" t="s">
        <v>65</v>
      </c>
      <c r="X4" s="3"/>
      <c r="Y4" s="3"/>
      <c r="Z4" s="3"/>
      <c r="AA4" s="3"/>
      <c r="AB4" s="3"/>
      <c r="AC4" s="3"/>
    </row>
    <row r="5" spans="2:29" x14ac:dyDescent="0.25">
      <c r="B5" s="13" t="s">
        <v>0</v>
      </c>
      <c r="C5" s="14">
        <v>2</v>
      </c>
      <c r="D5" s="14">
        <v>4</v>
      </c>
      <c r="E5" s="14">
        <v>2</v>
      </c>
      <c r="F5" s="14">
        <v>34</v>
      </c>
      <c r="G5" s="14">
        <v>3</v>
      </c>
      <c r="H5" s="14">
        <v>51</v>
      </c>
      <c r="I5" s="14">
        <v>3</v>
      </c>
      <c r="J5" s="14">
        <v>1</v>
      </c>
      <c r="K5" s="14">
        <f>SUM(C5:J5)</f>
        <v>100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</row>
    <row r="6" spans="2:29" x14ac:dyDescent="0.25">
      <c r="B6" s="13" t="s">
        <v>1</v>
      </c>
      <c r="C6" s="14">
        <v>2</v>
      </c>
      <c r="D6" s="14">
        <v>79</v>
      </c>
      <c r="E6" s="14">
        <v>2</v>
      </c>
      <c r="F6" s="14">
        <v>0</v>
      </c>
      <c r="G6" s="14">
        <v>0</v>
      </c>
      <c r="H6" s="14">
        <v>174</v>
      </c>
      <c r="I6" s="14">
        <v>0</v>
      </c>
      <c r="J6" s="14">
        <v>2</v>
      </c>
      <c r="K6" s="14">
        <f t="shared" ref="K6:K62" si="0">SUM(C6:J6)</f>
        <v>259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</row>
    <row r="7" spans="2:29" x14ac:dyDescent="0.25">
      <c r="B7" s="13" t="s">
        <v>2</v>
      </c>
      <c r="C7" s="14">
        <v>0</v>
      </c>
      <c r="D7" s="14">
        <v>31</v>
      </c>
      <c r="E7" s="14">
        <v>2</v>
      </c>
      <c r="F7" s="14">
        <v>0</v>
      </c>
      <c r="G7" s="14">
        <v>0</v>
      </c>
      <c r="H7" s="14">
        <v>63</v>
      </c>
      <c r="I7" s="14">
        <v>0</v>
      </c>
      <c r="J7" s="14">
        <v>1</v>
      </c>
      <c r="K7" s="14">
        <f t="shared" si="0"/>
        <v>97</v>
      </c>
      <c r="X7" s="1">
        <v>0</v>
      </c>
      <c r="Y7" s="1">
        <v>1</v>
      </c>
      <c r="Z7" s="1">
        <v>0</v>
      </c>
      <c r="AA7" s="1">
        <v>1</v>
      </c>
      <c r="AB7" s="1">
        <v>0</v>
      </c>
      <c r="AC7" s="1">
        <v>0</v>
      </c>
    </row>
    <row r="8" spans="2:29" x14ac:dyDescent="0.25">
      <c r="B8" s="13" t="s">
        <v>3</v>
      </c>
      <c r="C8" s="14">
        <v>0</v>
      </c>
      <c r="D8" s="14">
        <v>0</v>
      </c>
      <c r="E8" s="14">
        <v>0</v>
      </c>
      <c r="F8" s="14">
        <v>0</v>
      </c>
      <c r="G8" s="14">
        <v>18</v>
      </c>
      <c r="H8" s="14">
        <v>1</v>
      </c>
      <c r="I8" s="14">
        <v>0</v>
      </c>
      <c r="J8" s="14">
        <v>0</v>
      </c>
      <c r="K8" s="14">
        <f t="shared" si="0"/>
        <v>19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</row>
    <row r="9" spans="2:29" x14ac:dyDescent="0.25">
      <c r="B9" s="13" t="s">
        <v>4</v>
      </c>
      <c r="C9" s="14">
        <v>4</v>
      </c>
      <c r="D9" s="14">
        <v>45</v>
      </c>
      <c r="E9" s="14">
        <v>138</v>
      </c>
      <c r="F9" s="14">
        <v>18</v>
      </c>
      <c r="G9" s="14">
        <v>2</v>
      </c>
      <c r="H9" s="14">
        <v>379</v>
      </c>
      <c r="I9" s="14">
        <v>29</v>
      </c>
      <c r="J9" s="14">
        <v>0</v>
      </c>
      <c r="K9" s="14">
        <f t="shared" si="0"/>
        <v>615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</row>
    <row r="10" spans="2:29" x14ac:dyDescent="0.25">
      <c r="B10" s="13" t="s">
        <v>5</v>
      </c>
      <c r="C10" s="14">
        <v>72</v>
      </c>
      <c r="D10" s="14">
        <v>111</v>
      </c>
      <c r="E10" s="14">
        <v>266</v>
      </c>
      <c r="F10" s="14">
        <v>7</v>
      </c>
      <c r="G10" s="14">
        <v>11</v>
      </c>
      <c r="H10" s="14">
        <v>413</v>
      </c>
      <c r="I10" s="14">
        <v>62</v>
      </c>
      <c r="J10" s="14">
        <v>10</v>
      </c>
      <c r="K10" s="14">
        <f t="shared" si="0"/>
        <v>952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</row>
    <row r="11" spans="2:29" x14ac:dyDescent="0.25">
      <c r="B11" s="13" t="s">
        <v>6</v>
      </c>
      <c r="C11" s="14">
        <v>3</v>
      </c>
      <c r="D11" s="14">
        <v>4</v>
      </c>
      <c r="E11" s="14">
        <v>8</v>
      </c>
      <c r="F11" s="14">
        <v>0</v>
      </c>
      <c r="G11" s="14">
        <v>0</v>
      </c>
      <c r="H11" s="14">
        <v>68</v>
      </c>
      <c r="I11" s="14">
        <v>0</v>
      </c>
      <c r="J11" s="14">
        <v>34</v>
      </c>
      <c r="K11" s="14">
        <f t="shared" si="0"/>
        <v>117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10</v>
      </c>
    </row>
    <row r="12" spans="2:29" x14ac:dyDescent="0.25">
      <c r="B12" s="13" t="s">
        <v>7</v>
      </c>
      <c r="C12" s="14">
        <v>1</v>
      </c>
      <c r="D12" s="14">
        <v>7</v>
      </c>
      <c r="E12" s="14">
        <v>8</v>
      </c>
      <c r="F12" s="14">
        <v>0</v>
      </c>
      <c r="G12" s="14">
        <v>0</v>
      </c>
      <c r="H12" s="14">
        <v>48</v>
      </c>
      <c r="I12" s="14">
        <v>0</v>
      </c>
      <c r="J12" s="14">
        <v>1</v>
      </c>
      <c r="K12" s="14">
        <f t="shared" si="0"/>
        <v>65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</row>
    <row r="13" spans="2:29" x14ac:dyDescent="0.25">
      <c r="B13" s="13" t="s">
        <v>8</v>
      </c>
      <c r="C13" s="14">
        <v>0</v>
      </c>
      <c r="D13" s="14">
        <v>58</v>
      </c>
      <c r="E13" s="14">
        <v>0</v>
      </c>
      <c r="F13" s="14">
        <v>1</v>
      </c>
      <c r="G13" s="14">
        <v>0</v>
      </c>
      <c r="H13" s="14">
        <v>6</v>
      </c>
      <c r="I13" s="14">
        <v>0</v>
      </c>
      <c r="J13" s="14">
        <v>1</v>
      </c>
      <c r="K13" s="14">
        <f t="shared" si="0"/>
        <v>66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</row>
    <row r="14" spans="2:29" x14ac:dyDescent="0.25">
      <c r="B14" s="13" t="s">
        <v>9</v>
      </c>
      <c r="C14" s="14">
        <v>0</v>
      </c>
      <c r="D14" s="14">
        <v>63</v>
      </c>
      <c r="E14" s="14">
        <v>13</v>
      </c>
      <c r="F14" s="14">
        <v>0</v>
      </c>
      <c r="G14" s="14">
        <v>0</v>
      </c>
      <c r="H14" s="14">
        <v>103</v>
      </c>
      <c r="I14" s="14">
        <v>2</v>
      </c>
      <c r="J14" s="14">
        <v>0</v>
      </c>
      <c r="K14" s="14">
        <f t="shared" si="0"/>
        <v>181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</row>
    <row r="15" spans="2:29" x14ac:dyDescent="0.25">
      <c r="B15" s="13" t="s">
        <v>10</v>
      </c>
      <c r="C15" s="14">
        <v>14</v>
      </c>
      <c r="D15" s="14">
        <v>78</v>
      </c>
      <c r="E15" s="14">
        <v>70</v>
      </c>
      <c r="F15" s="14">
        <v>2</v>
      </c>
      <c r="G15" s="14">
        <v>1</v>
      </c>
      <c r="H15" s="14">
        <v>306</v>
      </c>
      <c r="I15" s="14">
        <v>7</v>
      </c>
      <c r="J15" s="14">
        <v>9</v>
      </c>
      <c r="K15" s="14">
        <f t="shared" si="0"/>
        <v>487</v>
      </c>
      <c r="X15" s="1">
        <v>0</v>
      </c>
      <c r="Y15" s="1">
        <v>0</v>
      </c>
      <c r="Z15" s="1">
        <v>0</v>
      </c>
      <c r="AA15" s="1">
        <v>3</v>
      </c>
      <c r="AB15" s="1">
        <v>0</v>
      </c>
      <c r="AC15" s="1">
        <v>0</v>
      </c>
    </row>
    <row r="16" spans="2:29" x14ac:dyDescent="0.25">
      <c r="B16" s="13" t="s">
        <v>11</v>
      </c>
      <c r="C16" s="14">
        <v>4</v>
      </c>
      <c r="D16" s="14">
        <v>124</v>
      </c>
      <c r="E16" s="14">
        <v>5</v>
      </c>
      <c r="F16" s="14">
        <v>1</v>
      </c>
      <c r="G16" s="14">
        <v>0</v>
      </c>
      <c r="H16" s="14">
        <v>180</v>
      </c>
      <c r="I16" s="14">
        <v>2</v>
      </c>
      <c r="J16" s="14">
        <v>0</v>
      </c>
      <c r="K16" s="14">
        <f t="shared" si="0"/>
        <v>316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</row>
    <row r="17" spans="2:29" x14ac:dyDescent="0.25">
      <c r="B17" s="13" t="s">
        <v>12</v>
      </c>
      <c r="C17" s="14">
        <v>17</v>
      </c>
      <c r="D17" s="14">
        <v>0</v>
      </c>
      <c r="E17" s="14">
        <v>1</v>
      </c>
      <c r="F17" s="14">
        <v>0</v>
      </c>
      <c r="G17" s="14">
        <v>44</v>
      </c>
      <c r="H17" s="14">
        <v>5</v>
      </c>
      <c r="I17" s="14">
        <v>0</v>
      </c>
      <c r="J17" s="14">
        <v>2</v>
      </c>
      <c r="K17" s="14">
        <f t="shared" si="0"/>
        <v>69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</row>
    <row r="18" spans="2:29" x14ac:dyDescent="0.25">
      <c r="B18" s="13" t="s">
        <v>13</v>
      </c>
      <c r="C18" s="14">
        <v>53</v>
      </c>
      <c r="D18" s="14">
        <v>6</v>
      </c>
      <c r="E18" s="14">
        <v>10</v>
      </c>
      <c r="F18" s="14">
        <v>0</v>
      </c>
      <c r="G18" s="14">
        <v>23</v>
      </c>
      <c r="H18" s="14">
        <v>82</v>
      </c>
      <c r="I18" s="14">
        <v>153</v>
      </c>
      <c r="J18" s="14">
        <v>0</v>
      </c>
      <c r="K18" s="14">
        <f t="shared" si="0"/>
        <v>327</v>
      </c>
      <c r="X18" s="1">
        <v>124</v>
      </c>
      <c r="Y18" s="1">
        <v>7</v>
      </c>
      <c r="Z18" s="1">
        <v>110</v>
      </c>
      <c r="AA18" s="1">
        <v>24</v>
      </c>
      <c r="AB18" s="1">
        <v>6</v>
      </c>
      <c r="AC18" s="1">
        <v>102</v>
      </c>
    </row>
    <row r="19" spans="2:29" x14ac:dyDescent="0.25">
      <c r="B19" s="13" t="s">
        <v>14</v>
      </c>
      <c r="C19" s="14">
        <v>0</v>
      </c>
      <c r="D19" s="14">
        <v>0</v>
      </c>
      <c r="E19" s="14">
        <v>3</v>
      </c>
      <c r="F19" s="14">
        <v>0</v>
      </c>
      <c r="G19" s="14">
        <v>0</v>
      </c>
      <c r="H19" s="14">
        <v>40</v>
      </c>
      <c r="I19" s="14">
        <v>3</v>
      </c>
      <c r="J19" s="14">
        <v>1</v>
      </c>
      <c r="K19" s="14">
        <f t="shared" si="0"/>
        <v>47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</row>
    <row r="20" spans="2:29" x14ac:dyDescent="0.25">
      <c r="B20" s="13" t="s">
        <v>15</v>
      </c>
      <c r="C20" s="14">
        <v>0</v>
      </c>
      <c r="D20" s="14">
        <v>2</v>
      </c>
      <c r="E20" s="14">
        <v>7</v>
      </c>
      <c r="F20" s="14">
        <v>1</v>
      </c>
      <c r="G20" s="14">
        <v>0</v>
      </c>
      <c r="H20" s="14">
        <v>92</v>
      </c>
      <c r="I20" s="14">
        <v>0</v>
      </c>
      <c r="J20" s="14">
        <v>0</v>
      </c>
      <c r="K20" s="14">
        <f t="shared" si="0"/>
        <v>102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</row>
    <row r="21" spans="2:29" x14ac:dyDescent="0.25">
      <c r="B21" s="13" t="s">
        <v>16</v>
      </c>
      <c r="C21" s="14">
        <v>14</v>
      </c>
      <c r="D21" s="14">
        <v>193</v>
      </c>
      <c r="E21" s="14">
        <v>146</v>
      </c>
      <c r="F21" s="14">
        <v>3</v>
      </c>
      <c r="G21" s="14">
        <v>0</v>
      </c>
      <c r="H21" s="14">
        <v>382</v>
      </c>
      <c r="I21" s="14">
        <v>48</v>
      </c>
      <c r="J21" s="14">
        <v>22</v>
      </c>
      <c r="K21" s="14">
        <f t="shared" si="0"/>
        <v>808</v>
      </c>
      <c r="X21" s="1">
        <v>8</v>
      </c>
      <c r="Y21" s="1">
        <v>19</v>
      </c>
      <c r="Z21" s="1">
        <v>0</v>
      </c>
      <c r="AA21" s="1">
        <v>27</v>
      </c>
      <c r="AB21" s="1">
        <v>3</v>
      </c>
      <c r="AC21" s="1">
        <v>40</v>
      </c>
    </row>
    <row r="22" spans="2:29" x14ac:dyDescent="0.25">
      <c r="B22" s="13" t="s">
        <v>17</v>
      </c>
      <c r="C22" s="14">
        <v>2</v>
      </c>
      <c r="D22" s="14">
        <v>17</v>
      </c>
      <c r="E22" s="14">
        <v>3</v>
      </c>
      <c r="F22" s="14">
        <v>0</v>
      </c>
      <c r="G22" s="14">
        <v>0</v>
      </c>
      <c r="H22" s="14">
        <v>124</v>
      </c>
      <c r="I22" s="14">
        <v>1</v>
      </c>
      <c r="J22" s="14">
        <v>1</v>
      </c>
      <c r="K22" s="14">
        <f t="shared" si="0"/>
        <v>148</v>
      </c>
      <c r="X22" s="1">
        <v>0</v>
      </c>
      <c r="Y22" s="1">
        <v>2</v>
      </c>
      <c r="Z22" s="1">
        <v>0</v>
      </c>
      <c r="AA22" s="1">
        <v>0</v>
      </c>
      <c r="AB22" s="1">
        <v>0</v>
      </c>
      <c r="AC22" s="1">
        <v>9</v>
      </c>
    </row>
    <row r="23" spans="2:29" x14ac:dyDescent="0.25">
      <c r="B23" s="13" t="s">
        <v>18</v>
      </c>
      <c r="C23" s="14">
        <v>2</v>
      </c>
      <c r="D23" s="14">
        <v>20</v>
      </c>
      <c r="E23" s="14">
        <v>14</v>
      </c>
      <c r="F23" s="14">
        <v>2</v>
      </c>
      <c r="G23" s="14">
        <v>0</v>
      </c>
      <c r="H23" s="14">
        <v>203</v>
      </c>
      <c r="I23" s="14">
        <v>4</v>
      </c>
      <c r="J23" s="14">
        <v>6</v>
      </c>
      <c r="K23" s="14">
        <f t="shared" si="0"/>
        <v>251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</row>
    <row r="24" spans="2:29" x14ac:dyDescent="0.25">
      <c r="B24" s="13" t="s">
        <v>19</v>
      </c>
      <c r="C24" s="14">
        <v>1</v>
      </c>
      <c r="D24" s="14">
        <v>27</v>
      </c>
      <c r="E24" s="14">
        <v>6</v>
      </c>
      <c r="F24" s="14">
        <v>1</v>
      </c>
      <c r="G24" s="14">
        <v>0</v>
      </c>
      <c r="H24" s="14">
        <v>215</v>
      </c>
      <c r="I24" s="14">
        <v>2</v>
      </c>
      <c r="J24" s="14">
        <v>0</v>
      </c>
      <c r="K24" s="14">
        <f t="shared" si="0"/>
        <v>252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</row>
    <row r="25" spans="2:29" x14ac:dyDescent="0.25">
      <c r="B25" s="13" t="s">
        <v>20</v>
      </c>
      <c r="C25" s="14">
        <v>0</v>
      </c>
      <c r="D25" s="14">
        <v>64</v>
      </c>
      <c r="E25" s="14">
        <v>4</v>
      </c>
      <c r="F25" s="14">
        <v>1</v>
      </c>
      <c r="G25" s="14">
        <v>0</v>
      </c>
      <c r="H25" s="14">
        <v>99</v>
      </c>
      <c r="I25" s="14">
        <v>1</v>
      </c>
      <c r="J25" s="14">
        <v>6</v>
      </c>
      <c r="K25" s="14">
        <f t="shared" si="0"/>
        <v>175</v>
      </c>
      <c r="X25" s="1">
        <v>0</v>
      </c>
      <c r="Y25" s="1">
        <v>0</v>
      </c>
      <c r="Z25" s="1">
        <v>0</v>
      </c>
      <c r="AA25" s="1">
        <v>1</v>
      </c>
      <c r="AB25" s="1">
        <v>0</v>
      </c>
      <c r="AC25" s="1">
        <v>1</v>
      </c>
    </row>
    <row r="26" spans="2:29" x14ac:dyDescent="0.25">
      <c r="B26" s="13" t="s">
        <v>21</v>
      </c>
      <c r="C26" s="14">
        <v>5</v>
      </c>
      <c r="D26" s="14">
        <v>13</v>
      </c>
      <c r="E26" s="14">
        <v>18</v>
      </c>
      <c r="F26" s="14">
        <v>1</v>
      </c>
      <c r="G26" s="14">
        <v>0</v>
      </c>
      <c r="H26" s="14">
        <v>84</v>
      </c>
      <c r="I26" s="14">
        <v>0</v>
      </c>
      <c r="J26" s="14">
        <v>0</v>
      </c>
      <c r="K26" s="14">
        <f t="shared" si="0"/>
        <v>121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</row>
    <row r="27" spans="2:29" x14ac:dyDescent="0.25">
      <c r="B27" s="13" t="s">
        <v>22</v>
      </c>
      <c r="C27" s="14">
        <v>3</v>
      </c>
      <c r="D27" s="14">
        <v>74</v>
      </c>
      <c r="E27" s="14">
        <v>8</v>
      </c>
      <c r="F27" s="14">
        <v>0</v>
      </c>
      <c r="G27" s="14">
        <v>0</v>
      </c>
      <c r="H27" s="14">
        <v>141</v>
      </c>
      <c r="I27" s="14">
        <v>6</v>
      </c>
      <c r="J27" s="14">
        <v>0</v>
      </c>
      <c r="K27" s="14">
        <f t="shared" si="0"/>
        <v>232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</row>
    <row r="28" spans="2:29" x14ac:dyDescent="0.25">
      <c r="B28" s="13" t="s">
        <v>23</v>
      </c>
      <c r="C28" s="14">
        <v>1</v>
      </c>
      <c r="D28" s="14">
        <v>7</v>
      </c>
      <c r="E28" s="14">
        <v>3</v>
      </c>
      <c r="F28" s="14">
        <v>4</v>
      </c>
      <c r="G28" s="14">
        <v>0</v>
      </c>
      <c r="H28" s="14">
        <v>496</v>
      </c>
      <c r="I28" s="14">
        <v>6</v>
      </c>
      <c r="J28" s="14">
        <v>23</v>
      </c>
      <c r="K28" s="14">
        <f t="shared" si="0"/>
        <v>540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</row>
    <row r="29" spans="2:29" x14ac:dyDescent="0.25">
      <c r="B29" s="13" t="s">
        <v>24</v>
      </c>
      <c r="C29" s="14">
        <v>1</v>
      </c>
      <c r="D29" s="14">
        <v>106</v>
      </c>
      <c r="E29" s="14">
        <v>8</v>
      </c>
      <c r="F29" s="14">
        <v>4</v>
      </c>
      <c r="G29" s="14">
        <v>0</v>
      </c>
      <c r="H29" s="14">
        <v>184</v>
      </c>
      <c r="I29" s="14">
        <v>5</v>
      </c>
      <c r="J29" s="14">
        <v>15</v>
      </c>
      <c r="K29" s="14">
        <f t="shared" si="0"/>
        <v>323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</row>
    <row r="30" spans="2:29" x14ac:dyDescent="0.25">
      <c r="B30" s="13" t="s">
        <v>25</v>
      </c>
      <c r="C30" s="14">
        <v>12</v>
      </c>
      <c r="D30" s="14">
        <v>57</v>
      </c>
      <c r="E30" s="14">
        <v>15</v>
      </c>
      <c r="F30" s="14">
        <v>15</v>
      </c>
      <c r="G30" s="14">
        <v>0</v>
      </c>
      <c r="H30" s="14">
        <v>395</v>
      </c>
      <c r="I30" s="14">
        <v>0</v>
      </c>
      <c r="J30" s="14">
        <v>27</v>
      </c>
      <c r="K30" s="14">
        <f t="shared" si="0"/>
        <v>521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</row>
    <row r="31" spans="2:29" x14ac:dyDescent="0.25">
      <c r="B31" s="13" t="s">
        <v>26</v>
      </c>
      <c r="C31" s="14">
        <v>4</v>
      </c>
      <c r="D31" s="14">
        <v>46</v>
      </c>
      <c r="E31" s="14">
        <v>6</v>
      </c>
      <c r="F31" s="14">
        <v>1</v>
      </c>
      <c r="G31" s="14">
        <v>0</v>
      </c>
      <c r="H31" s="14">
        <v>218</v>
      </c>
      <c r="I31" s="14">
        <v>9</v>
      </c>
      <c r="J31" s="14">
        <v>0</v>
      </c>
      <c r="K31" s="14">
        <f t="shared" si="0"/>
        <v>284</v>
      </c>
      <c r="X31" s="1">
        <v>0</v>
      </c>
      <c r="Y31" s="1">
        <v>8</v>
      </c>
      <c r="Z31" s="1">
        <v>0</v>
      </c>
      <c r="AA31" s="1">
        <v>0</v>
      </c>
      <c r="AB31" s="1">
        <v>1</v>
      </c>
      <c r="AC31" s="1">
        <v>9</v>
      </c>
    </row>
    <row r="32" spans="2:29" x14ac:dyDescent="0.25">
      <c r="B32" s="13" t="s">
        <v>27</v>
      </c>
      <c r="C32" s="14">
        <v>28</v>
      </c>
      <c r="D32" s="14">
        <v>1</v>
      </c>
      <c r="E32" s="14">
        <v>0</v>
      </c>
      <c r="F32" s="14">
        <v>0</v>
      </c>
      <c r="G32" s="14">
        <v>57</v>
      </c>
      <c r="H32" s="14">
        <v>1</v>
      </c>
      <c r="I32" s="14">
        <v>0</v>
      </c>
      <c r="J32" s="14">
        <v>0</v>
      </c>
      <c r="K32" s="14">
        <f t="shared" si="0"/>
        <v>87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</row>
    <row r="33" spans="2:29" x14ac:dyDescent="0.25">
      <c r="B33" s="13" t="s">
        <v>28</v>
      </c>
      <c r="C33" s="14">
        <v>1</v>
      </c>
      <c r="D33" s="14">
        <v>76</v>
      </c>
      <c r="E33" s="14">
        <v>1</v>
      </c>
      <c r="F33" s="14">
        <v>0</v>
      </c>
      <c r="G33" s="14">
        <v>0</v>
      </c>
      <c r="H33" s="14">
        <v>100</v>
      </c>
      <c r="I33" s="14">
        <v>2</v>
      </c>
      <c r="J33" s="14">
        <v>0</v>
      </c>
      <c r="K33" s="14">
        <f t="shared" si="0"/>
        <v>180</v>
      </c>
      <c r="X33" s="1">
        <v>0</v>
      </c>
      <c r="Y33" s="1">
        <v>2</v>
      </c>
      <c r="Z33" s="1">
        <v>0</v>
      </c>
      <c r="AA33" s="1">
        <v>1</v>
      </c>
      <c r="AB33" s="1">
        <v>0</v>
      </c>
      <c r="AC33" s="1">
        <v>1</v>
      </c>
    </row>
    <row r="34" spans="2:29" x14ac:dyDescent="0.25">
      <c r="B34" s="13" t="s">
        <v>29</v>
      </c>
      <c r="C34" s="14">
        <v>0</v>
      </c>
      <c r="D34" s="14">
        <v>0</v>
      </c>
      <c r="E34" s="14">
        <v>0</v>
      </c>
      <c r="F34" s="14">
        <v>8</v>
      </c>
      <c r="G34" s="14">
        <v>0</v>
      </c>
      <c r="H34" s="14">
        <v>60</v>
      </c>
      <c r="I34" s="14">
        <v>0</v>
      </c>
      <c r="J34" s="14">
        <v>1</v>
      </c>
      <c r="K34" s="14">
        <f t="shared" si="0"/>
        <v>69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</row>
    <row r="35" spans="2:29" x14ac:dyDescent="0.25">
      <c r="B35" s="13" t="s">
        <v>69</v>
      </c>
      <c r="C35" s="14">
        <v>0</v>
      </c>
      <c r="D35" s="14">
        <v>0</v>
      </c>
      <c r="E35" s="14">
        <v>0</v>
      </c>
      <c r="F35" s="14">
        <v>43</v>
      </c>
      <c r="G35" s="14">
        <v>0</v>
      </c>
      <c r="H35" s="14">
        <v>1</v>
      </c>
      <c r="I35" s="14">
        <v>0</v>
      </c>
      <c r="J35" s="14">
        <v>0</v>
      </c>
      <c r="K35" s="14">
        <f t="shared" si="0"/>
        <v>44</v>
      </c>
      <c r="X35" s="1"/>
      <c r="Y35" s="1"/>
      <c r="Z35" s="1"/>
      <c r="AA35" s="1"/>
      <c r="AB35" s="1"/>
      <c r="AC35" s="1"/>
    </row>
    <row r="36" spans="2:29" x14ac:dyDescent="0.25">
      <c r="B36" s="13" t="s">
        <v>30</v>
      </c>
      <c r="C36" s="14">
        <v>2</v>
      </c>
      <c r="D36" s="14">
        <v>54</v>
      </c>
      <c r="E36" s="14">
        <v>1</v>
      </c>
      <c r="F36" s="14">
        <v>4</v>
      </c>
      <c r="G36" s="14">
        <v>1</v>
      </c>
      <c r="H36" s="14">
        <v>156</v>
      </c>
      <c r="I36" s="14">
        <v>5</v>
      </c>
      <c r="J36" s="14">
        <v>2</v>
      </c>
      <c r="K36" s="14">
        <f t="shared" si="0"/>
        <v>225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</row>
    <row r="37" spans="2:29" x14ac:dyDescent="0.25">
      <c r="B37" s="13" t="s">
        <v>31</v>
      </c>
      <c r="C37" s="14">
        <v>1</v>
      </c>
      <c r="D37" s="14">
        <v>9</v>
      </c>
      <c r="E37" s="14">
        <v>8</v>
      </c>
      <c r="F37" s="14">
        <v>56</v>
      </c>
      <c r="G37" s="14">
        <v>1</v>
      </c>
      <c r="H37" s="14">
        <v>412</v>
      </c>
      <c r="I37" s="14">
        <v>2</v>
      </c>
      <c r="J37" s="14">
        <v>19</v>
      </c>
      <c r="K37" s="14">
        <f t="shared" si="0"/>
        <v>508</v>
      </c>
      <c r="X37" s="1">
        <v>0</v>
      </c>
      <c r="Y37" s="1">
        <v>0</v>
      </c>
      <c r="Z37" s="1">
        <v>0</v>
      </c>
      <c r="AA37" s="1">
        <v>2</v>
      </c>
      <c r="AB37" s="1">
        <v>1</v>
      </c>
      <c r="AC37" s="1">
        <v>1</v>
      </c>
    </row>
    <row r="38" spans="2:29" x14ac:dyDescent="0.25">
      <c r="B38" s="13" t="s">
        <v>32</v>
      </c>
      <c r="C38" s="14">
        <v>0</v>
      </c>
      <c r="D38" s="14">
        <v>1</v>
      </c>
      <c r="E38" s="14">
        <v>2</v>
      </c>
      <c r="F38" s="14">
        <v>1</v>
      </c>
      <c r="G38" s="14">
        <v>0</v>
      </c>
      <c r="H38" s="14">
        <v>42</v>
      </c>
      <c r="I38" s="14">
        <v>0</v>
      </c>
      <c r="J38" s="14">
        <v>0</v>
      </c>
      <c r="K38" s="14">
        <f t="shared" si="0"/>
        <v>46</v>
      </c>
      <c r="X38" s="1">
        <v>0</v>
      </c>
      <c r="Y38" s="1">
        <v>0</v>
      </c>
      <c r="Z38" s="1">
        <v>0</v>
      </c>
      <c r="AA38" s="1">
        <v>1</v>
      </c>
      <c r="AB38" s="1">
        <v>0</v>
      </c>
      <c r="AC38" s="1">
        <v>42</v>
      </c>
    </row>
    <row r="39" spans="2:29" x14ac:dyDescent="0.25">
      <c r="B39" s="13" t="s">
        <v>33</v>
      </c>
      <c r="C39" s="14">
        <v>2</v>
      </c>
      <c r="D39" s="14">
        <v>7</v>
      </c>
      <c r="E39" s="14">
        <v>6</v>
      </c>
      <c r="F39" s="14">
        <v>5</v>
      </c>
      <c r="G39" s="14">
        <v>0</v>
      </c>
      <c r="H39" s="14">
        <v>363</v>
      </c>
      <c r="I39" s="14">
        <v>2</v>
      </c>
      <c r="J39" s="14">
        <v>6</v>
      </c>
      <c r="K39" s="14">
        <f t="shared" si="0"/>
        <v>391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</row>
    <row r="40" spans="2:29" x14ac:dyDescent="0.25">
      <c r="B40" s="13" t="s">
        <v>34</v>
      </c>
      <c r="C40" s="14">
        <v>13</v>
      </c>
      <c r="D40" s="14">
        <v>99</v>
      </c>
      <c r="E40" s="14">
        <v>69</v>
      </c>
      <c r="F40" s="14">
        <v>0</v>
      </c>
      <c r="G40" s="14">
        <v>0</v>
      </c>
      <c r="H40" s="14">
        <v>393</v>
      </c>
      <c r="I40" s="14">
        <v>17</v>
      </c>
      <c r="J40" s="14">
        <v>10</v>
      </c>
      <c r="K40" s="14">
        <f t="shared" si="0"/>
        <v>601</v>
      </c>
      <c r="X40" s="1">
        <v>0</v>
      </c>
      <c r="Y40" s="1">
        <v>3</v>
      </c>
      <c r="Z40" s="1">
        <v>0</v>
      </c>
      <c r="AA40" s="1">
        <v>17</v>
      </c>
      <c r="AB40" s="1">
        <v>0</v>
      </c>
      <c r="AC40" s="1">
        <v>14</v>
      </c>
    </row>
    <row r="41" spans="2:29" x14ac:dyDescent="0.25">
      <c r="B41" s="13" t="s">
        <v>35</v>
      </c>
      <c r="C41" s="14">
        <v>1</v>
      </c>
      <c r="D41" s="14">
        <v>2</v>
      </c>
      <c r="E41" s="14">
        <v>67</v>
      </c>
      <c r="F41" s="14">
        <v>3</v>
      </c>
      <c r="G41" s="14">
        <v>0</v>
      </c>
      <c r="H41" s="14">
        <v>52</v>
      </c>
      <c r="I41" s="14">
        <v>0</v>
      </c>
      <c r="J41" s="14">
        <v>0</v>
      </c>
      <c r="K41" s="14">
        <f t="shared" si="0"/>
        <v>125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</row>
    <row r="42" spans="2:29" x14ac:dyDescent="0.25">
      <c r="B42" s="13" t="s">
        <v>36</v>
      </c>
      <c r="C42" s="14">
        <v>0</v>
      </c>
      <c r="D42" s="14">
        <v>8</v>
      </c>
      <c r="E42" s="14">
        <v>30</v>
      </c>
      <c r="F42" s="14">
        <v>3</v>
      </c>
      <c r="G42" s="14">
        <v>0</v>
      </c>
      <c r="H42" s="14">
        <v>48</v>
      </c>
      <c r="I42" s="14">
        <v>3</v>
      </c>
      <c r="J42" s="14">
        <v>1</v>
      </c>
      <c r="K42" s="14">
        <f t="shared" si="0"/>
        <v>93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</row>
    <row r="43" spans="2:29" x14ac:dyDescent="0.25">
      <c r="B43" s="13" t="s">
        <v>37</v>
      </c>
      <c r="C43" s="14">
        <f>7+29</f>
        <v>36</v>
      </c>
      <c r="D43" s="14">
        <f>80+237</f>
        <v>317</v>
      </c>
      <c r="E43" s="14">
        <f>64+227</f>
        <v>291</v>
      </c>
      <c r="F43" s="14">
        <f>1+10</f>
        <v>11</v>
      </c>
      <c r="G43" s="14">
        <v>0</v>
      </c>
      <c r="H43" s="14">
        <f>239+857</f>
        <v>1096</v>
      </c>
      <c r="I43" s="14">
        <v>89</v>
      </c>
      <c r="J43" s="14">
        <f>22+15</f>
        <v>37</v>
      </c>
      <c r="K43" s="14">
        <f t="shared" si="0"/>
        <v>1877</v>
      </c>
      <c r="X43" s="1">
        <v>0</v>
      </c>
      <c r="Y43" s="1">
        <v>6</v>
      </c>
      <c r="Z43" s="1">
        <v>0</v>
      </c>
      <c r="AA43" s="1">
        <v>0</v>
      </c>
      <c r="AB43" s="1">
        <v>0</v>
      </c>
      <c r="AC43" s="1">
        <v>0</v>
      </c>
    </row>
    <row r="44" spans="2:29" x14ac:dyDescent="0.25">
      <c r="B44" s="13" t="s">
        <v>38</v>
      </c>
      <c r="C44" s="14">
        <v>7</v>
      </c>
      <c r="D44" s="14">
        <v>97</v>
      </c>
      <c r="E44" s="14">
        <v>8</v>
      </c>
      <c r="F44" s="14">
        <v>0</v>
      </c>
      <c r="G44" s="14">
        <v>0</v>
      </c>
      <c r="H44" s="14">
        <v>561</v>
      </c>
      <c r="I44" s="14">
        <v>11</v>
      </c>
      <c r="J44" s="14">
        <v>91</v>
      </c>
      <c r="K44" s="14">
        <f t="shared" si="0"/>
        <v>775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</row>
    <row r="45" spans="2:29" x14ac:dyDescent="0.25">
      <c r="B45" s="13" t="s">
        <v>39</v>
      </c>
      <c r="C45" s="14">
        <v>1</v>
      </c>
      <c r="D45" s="14">
        <v>93</v>
      </c>
      <c r="E45" s="14">
        <v>29</v>
      </c>
      <c r="F45" s="14">
        <v>71</v>
      </c>
      <c r="G45" s="14">
        <v>0</v>
      </c>
      <c r="H45" s="14">
        <v>592</v>
      </c>
      <c r="I45" s="14">
        <v>53</v>
      </c>
      <c r="J45" s="14">
        <v>0</v>
      </c>
      <c r="K45" s="14">
        <f t="shared" si="0"/>
        <v>839</v>
      </c>
      <c r="X45" s="1">
        <v>0</v>
      </c>
      <c r="Y45" s="1">
        <v>37</v>
      </c>
      <c r="Z45" s="1">
        <v>0</v>
      </c>
      <c r="AA45" s="1">
        <v>5</v>
      </c>
      <c r="AB45" s="1">
        <v>23</v>
      </c>
      <c r="AC45" s="1">
        <v>46</v>
      </c>
    </row>
    <row r="46" spans="2:29" x14ac:dyDescent="0.25">
      <c r="B46" s="13" t="s">
        <v>40</v>
      </c>
      <c r="C46" s="14">
        <v>1</v>
      </c>
      <c r="D46" s="14">
        <v>5</v>
      </c>
      <c r="E46" s="14">
        <v>10</v>
      </c>
      <c r="F46" s="14">
        <v>1</v>
      </c>
      <c r="G46" s="14">
        <v>0</v>
      </c>
      <c r="H46" s="14">
        <v>70</v>
      </c>
      <c r="I46" s="14">
        <v>1</v>
      </c>
      <c r="J46" s="14">
        <v>42</v>
      </c>
      <c r="K46" s="14">
        <f t="shared" si="0"/>
        <v>130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</row>
    <row r="47" spans="2:29" x14ac:dyDescent="0.25">
      <c r="B47" s="13" t="s">
        <v>41</v>
      </c>
      <c r="C47" s="14">
        <v>2</v>
      </c>
      <c r="D47" s="14">
        <v>185</v>
      </c>
      <c r="E47" s="14">
        <v>44</v>
      </c>
      <c r="F47" s="14">
        <v>4</v>
      </c>
      <c r="G47" s="14">
        <v>0</v>
      </c>
      <c r="H47" s="14">
        <v>729</v>
      </c>
      <c r="I47" s="14">
        <v>12</v>
      </c>
      <c r="J47" s="14">
        <v>0</v>
      </c>
      <c r="K47" s="14">
        <f t="shared" si="0"/>
        <v>976</v>
      </c>
      <c r="X47" s="1">
        <v>0</v>
      </c>
      <c r="Y47" s="1">
        <v>5</v>
      </c>
      <c r="Z47" s="1">
        <v>0</v>
      </c>
      <c r="AA47" s="1">
        <v>7</v>
      </c>
      <c r="AB47" s="1">
        <v>0</v>
      </c>
      <c r="AC47" s="1">
        <v>12</v>
      </c>
    </row>
    <row r="48" spans="2:29" x14ac:dyDescent="0.25">
      <c r="B48" s="13" t="s">
        <v>42</v>
      </c>
      <c r="C48" s="14">
        <v>0</v>
      </c>
      <c r="D48" s="14">
        <v>0</v>
      </c>
      <c r="E48" s="14">
        <v>1391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f t="shared" si="0"/>
        <v>1391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</row>
    <row r="49" spans="2:29" x14ac:dyDescent="0.25">
      <c r="B49" s="13" t="s">
        <v>43</v>
      </c>
      <c r="C49" s="14">
        <v>2</v>
      </c>
      <c r="D49" s="14">
        <v>16</v>
      </c>
      <c r="E49" s="14">
        <v>23</v>
      </c>
      <c r="F49" s="14">
        <v>0</v>
      </c>
      <c r="G49" s="14">
        <v>0</v>
      </c>
      <c r="H49" s="14">
        <v>208</v>
      </c>
      <c r="I49" s="14">
        <v>4</v>
      </c>
      <c r="J49" s="14">
        <v>16</v>
      </c>
      <c r="K49" s="14">
        <f t="shared" si="0"/>
        <v>269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</row>
    <row r="50" spans="2:29" x14ac:dyDescent="0.25">
      <c r="B50" s="13" t="s">
        <v>44</v>
      </c>
      <c r="C50" s="14">
        <v>0</v>
      </c>
      <c r="D50" s="14">
        <v>35</v>
      </c>
      <c r="E50" s="14">
        <v>6</v>
      </c>
      <c r="F50" s="14">
        <v>0</v>
      </c>
      <c r="G50" s="14">
        <v>0</v>
      </c>
      <c r="H50" s="14">
        <v>78</v>
      </c>
      <c r="I50" s="14">
        <v>0</v>
      </c>
      <c r="J50" s="14">
        <v>0</v>
      </c>
      <c r="K50" s="14">
        <f t="shared" si="0"/>
        <v>119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</row>
    <row r="51" spans="2:29" x14ac:dyDescent="0.25">
      <c r="B51" s="13" t="s">
        <v>45</v>
      </c>
      <c r="C51" s="14">
        <v>0</v>
      </c>
      <c r="D51" s="14">
        <v>5</v>
      </c>
      <c r="E51" s="14">
        <v>2</v>
      </c>
      <c r="F51" s="14">
        <v>36</v>
      </c>
      <c r="G51" s="14">
        <v>4</v>
      </c>
      <c r="H51" s="14">
        <v>125</v>
      </c>
      <c r="I51" s="14">
        <v>0</v>
      </c>
      <c r="J51" s="14">
        <v>0</v>
      </c>
      <c r="K51" s="14">
        <f t="shared" si="0"/>
        <v>172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</row>
    <row r="52" spans="2:29" x14ac:dyDescent="0.25">
      <c r="B52" s="13" t="s">
        <v>46</v>
      </c>
      <c r="C52" s="14">
        <v>0</v>
      </c>
      <c r="D52" s="14">
        <v>16</v>
      </c>
      <c r="E52" s="14">
        <v>4</v>
      </c>
      <c r="F52" s="14">
        <v>0</v>
      </c>
      <c r="G52" s="14">
        <v>0</v>
      </c>
      <c r="H52" s="14">
        <v>58</v>
      </c>
      <c r="I52" s="14">
        <v>4</v>
      </c>
      <c r="J52" s="14">
        <v>0</v>
      </c>
      <c r="K52" s="14">
        <f t="shared" si="0"/>
        <v>82</v>
      </c>
      <c r="X52" s="1">
        <v>0</v>
      </c>
      <c r="Y52" s="1">
        <v>2</v>
      </c>
      <c r="Z52" s="1">
        <v>0</v>
      </c>
      <c r="AA52" s="1">
        <v>0</v>
      </c>
      <c r="AB52" s="1">
        <v>0</v>
      </c>
      <c r="AC52" s="1">
        <v>2</v>
      </c>
    </row>
    <row r="53" spans="2:29" x14ac:dyDescent="0.25">
      <c r="B53" s="13" t="s">
        <v>47</v>
      </c>
      <c r="C53" s="14">
        <v>25</v>
      </c>
      <c r="D53" s="14">
        <v>193</v>
      </c>
      <c r="E53" s="14">
        <v>398</v>
      </c>
      <c r="F53" s="14">
        <v>0</v>
      </c>
      <c r="G53" s="14">
        <v>0</v>
      </c>
      <c r="H53" s="14">
        <v>551</v>
      </c>
      <c r="I53" s="14">
        <v>10</v>
      </c>
      <c r="J53" s="14">
        <v>8</v>
      </c>
      <c r="K53" s="14">
        <f t="shared" si="0"/>
        <v>1185</v>
      </c>
      <c r="X53" s="1">
        <v>0</v>
      </c>
      <c r="Y53" s="1">
        <v>5</v>
      </c>
      <c r="Z53" s="1">
        <v>0</v>
      </c>
      <c r="AA53" s="1">
        <v>8</v>
      </c>
      <c r="AB53" s="1">
        <v>0</v>
      </c>
      <c r="AC53" s="1">
        <v>12</v>
      </c>
    </row>
    <row r="54" spans="2:29" x14ac:dyDescent="0.25">
      <c r="B54" s="13" t="s">
        <v>48</v>
      </c>
      <c r="C54" s="14">
        <v>1</v>
      </c>
      <c r="D54" s="14">
        <v>2</v>
      </c>
      <c r="E54" s="14">
        <v>22</v>
      </c>
      <c r="F54" s="14">
        <v>2</v>
      </c>
      <c r="G54" s="14">
        <v>0</v>
      </c>
      <c r="H54" s="14">
        <v>301</v>
      </c>
      <c r="I54" s="14">
        <v>1</v>
      </c>
      <c r="J54" s="14">
        <v>3</v>
      </c>
      <c r="K54" s="14">
        <f t="shared" si="0"/>
        <v>332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</row>
    <row r="55" spans="2:29" x14ac:dyDescent="0.25">
      <c r="B55" s="13" t="s">
        <v>49</v>
      </c>
      <c r="C55" s="14">
        <v>3</v>
      </c>
      <c r="D55" s="14">
        <v>47</v>
      </c>
      <c r="E55" s="14">
        <v>1</v>
      </c>
      <c r="F55" s="14">
        <v>0</v>
      </c>
      <c r="G55" s="14">
        <v>1</v>
      </c>
      <c r="H55" s="14">
        <v>112</v>
      </c>
      <c r="I55" s="14">
        <v>7</v>
      </c>
      <c r="J55" s="14">
        <v>4</v>
      </c>
      <c r="K55" s="14">
        <f t="shared" si="0"/>
        <v>175</v>
      </c>
      <c r="X55" s="1">
        <v>0</v>
      </c>
      <c r="Y55" s="1">
        <v>0</v>
      </c>
      <c r="Z55" s="1">
        <v>0</v>
      </c>
      <c r="AA55" s="1">
        <v>1</v>
      </c>
      <c r="AB55" s="1">
        <v>0</v>
      </c>
      <c r="AC55" s="1">
        <v>1</v>
      </c>
    </row>
    <row r="56" spans="2:29" x14ac:dyDescent="0.25">
      <c r="B56" s="13" t="s">
        <v>50</v>
      </c>
      <c r="C56" s="14">
        <v>0</v>
      </c>
      <c r="D56" s="14">
        <v>49</v>
      </c>
      <c r="E56" s="14">
        <v>9</v>
      </c>
      <c r="F56" s="14">
        <v>0</v>
      </c>
      <c r="G56" s="14">
        <v>0</v>
      </c>
      <c r="H56" s="14">
        <v>2</v>
      </c>
      <c r="I56" s="14">
        <v>2</v>
      </c>
      <c r="J56" s="14">
        <v>1</v>
      </c>
      <c r="K56" s="14">
        <f t="shared" si="0"/>
        <v>63</v>
      </c>
      <c r="X56" s="1">
        <v>0</v>
      </c>
      <c r="Y56" s="1">
        <v>13</v>
      </c>
      <c r="Z56" s="1">
        <v>0</v>
      </c>
      <c r="AA56" s="1">
        <v>1</v>
      </c>
      <c r="AB56" s="1">
        <v>0</v>
      </c>
      <c r="AC56" s="1">
        <v>0</v>
      </c>
    </row>
    <row r="57" spans="2:29" x14ac:dyDescent="0.25">
      <c r="B57" s="13" t="s">
        <v>51</v>
      </c>
      <c r="C57" s="14">
        <v>2</v>
      </c>
      <c r="D57" s="14">
        <v>17</v>
      </c>
      <c r="E57" s="14">
        <v>2</v>
      </c>
      <c r="F57" s="14">
        <v>1</v>
      </c>
      <c r="G57" s="14">
        <v>1</v>
      </c>
      <c r="H57" s="14">
        <v>230</v>
      </c>
      <c r="I57" s="14">
        <v>5</v>
      </c>
      <c r="J57" s="14">
        <v>49</v>
      </c>
      <c r="K57" s="14">
        <f t="shared" si="0"/>
        <v>307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</row>
    <row r="58" spans="2:29" x14ac:dyDescent="0.25">
      <c r="B58" s="13" t="s">
        <v>52</v>
      </c>
      <c r="C58" s="14">
        <v>6</v>
      </c>
      <c r="D58" s="14">
        <v>18</v>
      </c>
      <c r="E58" s="14">
        <v>15</v>
      </c>
      <c r="F58" s="14">
        <v>7</v>
      </c>
      <c r="G58" s="14">
        <v>1</v>
      </c>
      <c r="H58" s="14">
        <v>168</v>
      </c>
      <c r="I58" s="14">
        <v>16</v>
      </c>
      <c r="J58" s="14">
        <v>20</v>
      </c>
      <c r="K58" s="14">
        <f t="shared" si="0"/>
        <v>251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</row>
    <row r="59" spans="2:29" x14ac:dyDescent="0.25">
      <c r="B59" s="13" t="s">
        <v>53</v>
      </c>
      <c r="C59" s="14">
        <v>3</v>
      </c>
      <c r="D59" s="14">
        <v>23</v>
      </c>
      <c r="E59" s="14">
        <v>6</v>
      </c>
      <c r="F59" s="14">
        <v>9</v>
      </c>
      <c r="G59" s="14">
        <v>0</v>
      </c>
      <c r="H59" s="14">
        <v>143</v>
      </c>
      <c r="I59" s="14">
        <v>9</v>
      </c>
      <c r="J59" s="14">
        <v>5</v>
      </c>
      <c r="K59" s="14">
        <f t="shared" si="0"/>
        <v>198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</row>
    <row r="60" spans="2:29" x14ac:dyDescent="0.25">
      <c r="B60" s="13" t="s">
        <v>54</v>
      </c>
      <c r="C60" s="14">
        <v>0</v>
      </c>
      <c r="D60" s="14">
        <v>1</v>
      </c>
      <c r="E60" s="14">
        <v>2</v>
      </c>
      <c r="F60" s="14">
        <v>0</v>
      </c>
      <c r="G60" s="14">
        <v>0</v>
      </c>
      <c r="H60" s="14">
        <v>51</v>
      </c>
      <c r="I60" s="14">
        <v>1</v>
      </c>
      <c r="J60" s="14">
        <v>0</v>
      </c>
      <c r="K60" s="14">
        <f t="shared" si="0"/>
        <v>55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2</v>
      </c>
    </row>
    <row r="61" spans="2:29" x14ac:dyDescent="0.25">
      <c r="B61" s="13" t="s">
        <v>55</v>
      </c>
      <c r="C61" s="14">
        <v>2</v>
      </c>
      <c r="D61" s="14">
        <v>1</v>
      </c>
      <c r="E61" s="14">
        <v>2</v>
      </c>
      <c r="F61" s="14">
        <v>3</v>
      </c>
      <c r="G61" s="14">
        <v>0</v>
      </c>
      <c r="H61" s="14">
        <v>75</v>
      </c>
      <c r="I61" s="14">
        <v>0</v>
      </c>
      <c r="J61" s="14">
        <v>0</v>
      </c>
      <c r="K61" s="14">
        <f t="shared" si="0"/>
        <v>83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</row>
    <row r="62" spans="2:29" x14ac:dyDescent="0.25">
      <c r="B62" s="15" t="s">
        <v>70</v>
      </c>
      <c r="C62" s="15">
        <f t="shared" ref="C62:J62" si="1">SUM(C5:C61)</f>
        <v>356</v>
      </c>
      <c r="D62" s="15">
        <f t="shared" si="1"/>
        <v>2613</v>
      </c>
      <c r="E62" s="15">
        <f t="shared" si="1"/>
        <v>3215</v>
      </c>
      <c r="F62" s="15">
        <f t="shared" si="1"/>
        <v>364</v>
      </c>
      <c r="G62" s="15">
        <f t="shared" si="1"/>
        <v>168</v>
      </c>
      <c r="H62" s="15">
        <f t="shared" si="1"/>
        <v>11330</v>
      </c>
      <c r="I62" s="15">
        <f t="shared" si="1"/>
        <v>599</v>
      </c>
      <c r="J62" s="15">
        <f t="shared" si="1"/>
        <v>477</v>
      </c>
      <c r="K62" s="16">
        <f t="shared" si="0"/>
        <v>19122</v>
      </c>
    </row>
    <row r="63" spans="2:29" x14ac:dyDescent="0.25">
      <c r="B63" s="17" t="s">
        <v>71</v>
      </c>
      <c r="C63" s="18">
        <f>+C62/$K$62</f>
        <v>1.8617299445664679E-2</v>
      </c>
      <c r="D63" s="18">
        <f t="shared" ref="D63:J63" si="2">+D62/$K$62</f>
        <v>0.13664888609978035</v>
      </c>
      <c r="E63" s="18">
        <f t="shared" si="2"/>
        <v>0.16813094864553918</v>
      </c>
      <c r="F63" s="18">
        <f t="shared" si="2"/>
        <v>1.9035665725342536E-2</v>
      </c>
      <c r="G63" s="18">
        <f t="shared" si="2"/>
        <v>8.7856918732350173E-3</v>
      </c>
      <c r="H63" s="18">
        <f t="shared" si="2"/>
        <v>0.59251124359376639</v>
      </c>
      <c r="I63" s="18">
        <f t="shared" si="2"/>
        <v>3.1325175190879614E-2</v>
      </c>
      <c r="J63" s="18">
        <f t="shared" si="2"/>
        <v>2.494508942579228E-2</v>
      </c>
      <c r="K63" s="18">
        <f t="shared" ref="K63" si="3">+K61/$K$61</f>
        <v>1</v>
      </c>
    </row>
  </sheetData>
  <mergeCells count="1">
    <mergeCell ref="B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DataTable</vt:lpstr>
      <vt:lpstr>Sheet2</vt:lpstr>
      <vt:lpstr>Sheet3</vt:lpstr>
      <vt:lpstr>Chart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dcterms:created xsi:type="dcterms:W3CDTF">2014-03-10T19:48:28Z</dcterms:created>
  <dcterms:modified xsi:type="dcterms:W3CDTF">2015-06-26T15:20:43Z</dcterms:modified>
</cp:coreProperties>
</file>